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202300"/>
  <mc:AlternateContent xmlns:mc="http://schemas.openxmlformats.org/markup-compatibility/2006">
    <mc:Choice Requires="x15">
      <x15ac:absPath xmlns:x15ac="http://schemas.microsoft.com/office/spreadsheetml/2010/11/ac" url="C:\ECLIPSE WORKSPACE\Pebble Desktop\templates\"/>
    </mc:Choice>
  </mc:AlternateContent>
  <xr:revisionPtr revIDLastSave="0" documentId="13_ncr:1_{E31EFA9F-EA87-43C4-AA63-F950C6B81ED2}" xr6:coauthVersionLast="47" xr6:coauthVersionMax="47" xr10:uidLastSave="{00000000-0000-0000-0000-000000000000}"/>
  <bookViews>
    <workbookView xWindow="-98" yWindow="-98" windowWidth="23236" windowHeight="13875" activeTab="1" xr2:uid="{A9D9F692-0854-4B51-942A-B49950EE57BC}"/>
  </bookViews>
  <sheets>
    <sheet name="PROJ" sheetId="2" r:id="rId1"/>
    <sheet name="HOLE" sheetId="3" r:id="rId2"/>
    <sheet name="GEOL" sheetId="4" r:id="rId3"/>
    <sheet name="SAMP" sheetId="5" r:id="rId4"/>
    <sheet name="TESTS" sheetId="6" r:id="rId5"/>
    <sheet name="SPT" sheetId="7" r:id="rId6"/>
    <sheet name="CORE" sheetId="8" r:id="rId7"/>
    <sheet name="DP" sheetId="9" r:id="rId8"/>
    <sheet name="Data Validation List" sheetId="1" r:id="rId9"/>
  </sheets>
  <definedNames>
    <definedName name="BKFL">HOLE!$B$115</definedName>
    <definedName name="BKFL_BASE">HOLE!$E$115</definedName>
    <definedName name="BKFL_LEG">'Data Validation List'!$P$7:$P$12</definedName>
    <definedName name="BKFL_LEG_BKFL">HOLE!$G$115</definedName>
    <definedName name="BKFL_TOP">HOLE!$C$115</definedName>
    <definedName name="CDIA">HOLE!$B$141</definedName>
    <definedName name="CDIA_DIAM">HOLE!$D$141</definedName>
    <definedName name="CDIA_DPTH">HOLE!$C$141</definedName>
    <definedName name="CDIA_REM">HOLE!$E$141</definedName>
    <definedName name="CHIS">HOLE!$B$152</definedName>
    <definedName name="CHIS_FROM">HOLE!$C$152</definedName>
    <definedName name="CHIS_REM">HOLE!$F$152</definedName>
    <definedName name="CHIS_TIME">HOLE!$E$152</definedName>
    <definedName name="CHIS_TO">HOLE!$D$152</definedName>
    <definedName name="CORE">CORE!$B$6</definedName>
    <definedName name="CORE_BASE">CORE!$D$6</definedName>
    <definedName name="CORE_PREC">CORE!$E$6</definedName>
    <definedName name="CORE_RQD">CORE!$G$6</definedName>
    <definedName name="CORE_SREC">CORE!$F$6</definedName>
    <definedName name="CORE_TOP">CORE!$C$6</definedName>
    <definedName name="DETL">GEOL!$B$13</definedName>
    <definedName name="DETL_BASE">GEOL!$D$13</definedName>
    <definedName name="DETL_DESC">GEOL!$E$13</definedName>
    <definedName name="DETL_TOP">GEOL!$C$13</definedName>
    <definedName name="DPRB">DP!$B$14</definedName>
    <definedName name="DPRB_BLOW">DP!$E$14</definedName>
    <definedName name="DPRB_DPTH">DP!$C$14</definedName>
    <definedName name="DPRB_TORQ">DP!$G$14</definedName>
    <definedName name="DPRG">DP!$B$5</definedName>
    <definedName name="DPRG_ANG">DP!$H$9</definedName>
    <definedName name="DPRG_CONE">DP!$F$9</definedName>
    <definedName name="DPRG_DAMP">DP!$H$7</definedName>
    <definedName name="DPRG_DROP">DP!$F$7</definedName>
    <definedName name="DPRG_INCREMENT">DP!$H$5</definedName>
    <definedName name="DPRG_MASS">DP!$D$7</definedName>
    <definedName name="DPRG_ROD">DP!$D$9</definedName>
    <definedName name="DPRG_START_DEPTH">DP!$F$5</definedName>
    <definedName name="DPRG_TYPE">'Data Validation List'!$Q$7:$Q$14</definedName>
    <definedName name="DPRG_TYPE_DPRG">DP!$D$5</definedName>
    <definedName name="DREM">HOLE!$B$224</definedName>
    <definedName name="DREM_BASE">HOLE!$D$224</definedName>
    <definedName name="DREM_REM">HOLE!$E$224</definedName>
    <definedName name="DREM_TOP">HOLE!$C$224</definedName>
    <definedName name="FLSH">HOLE!$B$181</definedName>
    <definedName name="FLSH_BASE">HOLE!$G$181</definedName>
    <definedName name="FLSH_REM">HOLE!$D$185</definedName>
    <definedName name="FLSH_RETN">HOLE!$F$183</definedName>
    <definedName name="FLSH_RETX">HOLE!$H$183</definedName>
    <definedName name="FLSH_TOP">HOLE!$D$181</definedName>
    <definedName name="FLSH_TYPE">'Data Validation List'!$V$7:$V$14</definedName>
    <definedName name="FLSH_TYPE_FLSH">HOLE!$D$183</definedName>
    <definedName name="FRAC">CORE!$B$31</definedName>
    <definedName name="FRAC_FI">CORE!$H$31</definedName>
    <definedName name="FRAC_FROM">CORE!$C$31</definedName>
    <definedName name="FRAC_IAVE">CORE!$F$31</definedName>
    <definedName name="FRAC_IMAX">CORE!$E$31</definedName>
    <definedName name="FRAC_IMIN">CORE!$G$31</definedName>
    <definedName name="FRAC_TO">CORE!$D$31</definedName>
    <definedName name="GEOL">GEOL!$B$3</definedName>
    <definedName name="GEOL_BASE">GEOL!$F$3</definedName>
    <definedName name="GEOL_DESC">GEOL!$D$7</definedName>
    <definedName name="GEOL_DESC_DV">'Data Validation List'!$F$7:$F$169</definedName>
    <definedName name="GEOL_DESC_GEOL">GEOL!$D$7</definedName>
    <definedName name="GEOL_GEO2">GEOL!$H$5</definedName>
    <definedName name="GEOL_GEOL">GEOL!$H$3</definedName>
    <definedName name="GEOL_LEG">'Data Validation List'!$G$7:$G$169</definedName>
    <definedName name="GEOL_LEG_GEOL">GEOL!$D$5</definedName>
    <definedName name="GEOL_TOP">GEOL!$D$3</definedName>
    <definedName name="HDIA">HOLE!$B$130</definedName>
    <definedName name="HDIA_DIAM">HOLE!$D$130</definedName>
    <definedName name="HDIA_DPTH">HOLE!$C$130</definedName>
    <definedName name="HDIA_REM">HOLE!$E$130</definedName>
    <definedName name="HDPH">HOLE!$B$28</definedName>
    <definedName name="HDPH_BASE">HOLE!$F$28</definedName>
    <definedName name="HDPH_BASE_TP">HOLE!$G$18</definedName>
    <definedName name="HDPH_DIML_TP">HOLE!$F$22</definedName>
    <definedName name="HDPH_DIMW_TP">HOLE!$H$22</definedName>
    <definedName name="HDPH_EXC">HOLE!$G$30</definedName>
    <definedName name="HDPH_EXC_TP">HOLE!$G$20</definedName>
    <definedName name="HDPH_LOG">HOLE!$H$28</definedName>
    <definedName name="HDPH_LOG_TP">HOLE!$D$24</definedName>
    <definedName name="HDPH_STAB_TP">HOLE!$D$22</definedName>
    <definedName name="HDPH_TOP">HOLE!$D$28</definedName>
    <definedName name="HDPH_TOP_TP">HOLE!$D$18</definedName>
    <definedName name="HDPH_TYPE_HDPH">HOLE!$D$30</definedName>
    <definedName name="HDPH_TYPE_HDPH_TP">HOLE!$D$20</definedName>
    <definedName name="HDPH_TYPE_TP">HOLE!$D$20</definedName>
    <definedName name="HORN">HOLE!$B$18</definedName>
    <definedName name="HORN_BASE">HOLE!$G$18</definedName>
    <definedName name="HORN_INCL">HOLE!$H$24</definedName>
    <definedName name="HORN_ORNT">HOLE!$F$24</definedName>
    <definedName name="HORN_TOP">HOLE!$D$18</definedName>
    <definedName name="IPEN">TESTS!$B$21</definedName>
    <definedName name="IPEN_DPTH">TESTS!$C$21</definedName>
    <definedName name="IPEN_IPEN">TESTS!$E$21</definedName>
    <definedName name="IPEN_TESN">TESTS!$G$21</definedName>
    <definedName name="IPID">TESTS!$B$6</definedName>
    <definedName name="IPID_DPTH">TESTS!$C$6</definedName>
    <definedName name="IPID_RES">TESTS!$E$6</definedName>
    <definedName name="ISPT">SPT!$B$5</definedName>
    <definedName name="ISPT_CAS">SPT!$F$7</definedName>
    <definedName name="ISPT_ERAT">SPT!$I$7</definedName>
    <definedName name="ISPT_HAM">SPT!$I$5</definedName>
    <definedName name="ISPT_INC1">SPT!$D$10</definedName>
    <definedName name="ISPT_INC2">SPT!$E$10</definedName>
    <definedName name="ISPT_INC3">SPT!$F$10</definedName>
    <definedName name="ISPT_INC4">SPT!$G$10</definedName>
    <definedName name="ISPT_INC5">SPT!$H$10</definedName>
    <definedName name="ISPT_INC6">SPT!$I$10</definedName>
    <definedName name="ISPT_PEN1">SPT!$D$11</definedName>
    <definedName name="ISPT_PEN2">SPT!$E$11</definedName>
    <definedName name="ISPT_PEN3">SPT!$F$11</definedName>
    <definedName name="ISPT_PEN4">SPT!$G$11</definedName>
    <definedName name="ISPT_PEN5">SPT!$H$11</definedName>
    <definedName name="ISPT_PEN6">SPT!$I$11</definedName>
    <definedName name="ISPT_TOP">SPT!$D$5</definedName>
    <definedName name="ISPT_TYPE_ISPT">SPT!$D$7</definedName>
    <definedName name="ISPT_WAT">SPT!$F$5</definedName>
    <definedName name="IVAN">TESTS!$B$35</definedName>
    <definedName name="IVAN_DPTH">TESTS!$D$35</definedName>
    <definedName name="IVAN_IVAN">TESTS!$D$37</definedName>
    <definedName name="IVAN_IVAR">TESTS!$H$37</definedName>
    <definedName name="IVAN_TESN">TESTS!$H$35</definedName>
    <definedName name="LOCA">HOLE!$B$3</definedName>
    <definedName name="LOCA_ENDD">HOLE!$G$9</definedName>
    <definedName name="LOCA_GL">HOLE!$H$7</definedName>
    <definedName name="LOCA_ID">HOLE!$D$3</definedName>
    <definedName name="LOCA_NATE">HOLE!$D$7</definedName>
    <definedName name="LOCA_NATN">HOLE!$F$7</definedName>
    <definedName name="LOCA_REM">HOLE!$D$11</definedName>
    <definedName name="LOCA_STAR">HOLE!$D$9</definedName>
    <definedName name="LOCA_TYPE">'Data Validation List'!$D$7:$D$36</definedName>
    <definedName name="LOCA_TYPE_LOCA">HOLE!$D$5</definedName>
    <definedName name="PIPE">HOLE!$B$88</definedName>
    <definedName name="PIPE_BASE">HOLE!$D$90</definedName>
    <definedName name="PIPE_DIAM">HOLE!$G$90</definedName>
    <definedName name="PIPE_REF">HOLE!$E$88</definedName>
    <definedName name="PIPE_TOP">HOLE!$C$90</definedName>
    <definedName name="PIPE_TYPE">'Data Validation List'!$J$7:$J$8</definedName>
    <definedName name="PIPE_TYPE_PIPE">HOLE!$E$90</definedName>
    <definedName name="PROJ">PROJ!$A$3</definedName>
    <definedName name="PROJ_CLNT">PROJ!$C$9</definedName>
    <definedName name="PROJ_CONT">PROJ!$C$11</definedName>
    <definedName name="PROJ_ENG">PROJ!$C$13</definedName>
    <definedName name="PROJ_ID">PROJ!$C$3</definedName>
    <definedName name="PROJ_LOC">PROJ!$C$7</definedName>
    <definedName name="PROJ_MEMO">PROJ!$C$15</definedName>
    <definedName name="PROJ_NAME">PROJ!$C$5</definedName>
    <definedName name="PTIM">HOLE!$B$167</definedName>
    <definedName name="PTIM_CAS">HOLE!$E$167</definedName>
    <definedName name="PTIM_DPTH">HOLE!$C$167</definedName>
    <definedName name="PTIM_DTIM">HOLE!$D$167</definedName>
    <definedName name="PTIM_REM">HOLE!$G$167</definedName>
    <definedName name="PTIM_WAT">HOLE!$F$167</definedName>
    <definedName name="SAMP">SAMP!$B$3</definedName>
    <definedName name="SAMP_BASE">SAMP!$F$3</definedName>
    <definedName name="SAMP_ID">SAMP!$H$3</definedName>
    <definedName name="SAMP_RECV">SAMP!$G$7</definedName>
    <definedName name="SAMP_REF">SAMP!$G$5</definedName>
    <definedName name="SAMP_TOP">SAMP!$D$3</definedName>
    <definedName name="SAMP_TYPE">'Data Validation List'!$M$7:$M$24</definedName>
    <definedName name="SAMP_TYPE_SAMP">SAMP!$D$5</definedName>
    <definedName name="SAMP_TYPE_VAL">SAMP!$D$5</definedName>
    <definedName name="SAMP_UBLO">SAMP!$D$7</definedName>
    <definedName name="SPT_TYPE">'Data Validation List'!$U$7:$U$8</definedName>
    <definedName name="VERSION">PROJ!$H$1</definedName>
    <definedName name="WADD">HOLE!$B$202</definedName>
    <definedName name="WADD_BASE">HOLE!$G$202</definedName>
    <definedName name="WADD_METH">HOLE!$D$204</definedName>
    <definedName name="WADD_REM">HOLE!$D$206</definedName>
    <definedName name="WADD_TOP">HOLE!$D$202</definedName>
    <definedName name="WADD_VOLM">HOLE!$G$204</definedName>
    <definedName name="WSTD">HOLE!$B$62</definedName>
    <definedName name="WSTD_DPTH">HOLE!$E$56</definedName>
    <definedName name="WSTD_NMIN">HOLE!$E$62</definedName>
    <definedName name="WSTD_POST">HOLE!$E$63</definedName>
    <definedName name="WSTG">HOLE!$B$56</definedName>
    <definedName name="WSTG_CAS">HOLE!$E$58</definedName>
    <definedName name="WSTG_DPTH">HOLE!$E$56</definedName>
    <definedName name="WSTG_DPTH_WSTD">HOLE!$E$56</definedName>
    <definedName name="WSTG_DTIM">HOLE!$G$56</definedName>
    <definedName name="WSTG_REM">HOLE!$G$58</definedName>
    <definedName name="WSTG_SEAL">HOLE!$E$60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7" l="1"/>
  <c r="M27" i="1"/>
  <c r="M28" i="1"/>
  <c r="M29" i="1"/>
  <c r="M30" i="1"/>
  <c r="M31" i="1"/>
  <c r="M32" i="1"/>
  <c r="M33" i="1"/>
  <c r="M34" i="1"/>
  <c r="M8" i="1"/>
  <c r="M9" i="1"/>
  <c r="M10" i="1"/>
  <c r="M11" i="1"/>
  <c r="M12" i="1"/>
  <c r="M13" i="1"/>
  <c r="M14" i="1"/>
  <c r="M15" i="1"/>
  <c r="M16" i="1"/>
  <c r="M17" i="1"/>
  <c r="M18" i="1"/>
  <c r="M19" i="1"/>
  <c r="M20" i="1"/>
  <c r="M21" i="1"/>
  <c r="M22" i="1"/>
  <c r="M23" i="1"/>
  <c r="M24" i="1"/>
  <c r="M25" i="1"/>
  <c r="M26" i="1"/>
  <c r="M7" i="1"/>
  <c r="D21" i="4"/>
  <c r="D525" i="4"/>
  <c r="D507" i="4"/>
  <c r="D489" i="4"/>
  <c r="D471" i="4"/>
  <c r="D453" i="4"/>
  <c r="D435" i="4"/>
  <c r="D417" i="4"/>
  <c r="D399" i="4"/>
  <c r="D381" i="4"/>
  <c r="D363" i="4"/>
  <c r="D345" i="4"/>
  <c r="D327" i="4"/>
  <c r="D309" i="4"/>
  <c r="D291" i="4"/>
  <c r="D273" i="4"/>
  <c r="D255" i="4"/>
  <c r="D237" i="4"/>
  <c r="D219" i="4"/>
  <c r="D201" i="4"/>
  <c r="D183" i="4"/>
  <c r="D165" i="4"/>
  <c r="D147" i="4"/>
  <c r="D129" i="4"/>
  <c r="D111" i="4"/>
  <c r="D93" i="4"/>
  <c r="D75" i="4"/>
  <c r="D57" i="4"/>
  <c r="D39" i="4"/>
  <c r="C14" i="9"/>
  <c r="C15" i="9" s="1"/>
  <c r="C16" i="9" s="1"/>
  <c r="C17" i="9" s="1"/>
  <c r="C18" i="9" s="1"/>
  <c r="C19" i="9" s="1"/>
  <c r="C20" i="9" s="1"/>
  <c r="C21" i="9" s="1"/>
  <c r="C22" i="9" s="1"/>
  <c r="C23" i="9" s="1"/>
  <c r="C24" i="9" s="1"/>
  <c r="C25" i="9" s="1"/>
  <c r="C26" i="9" s="1"/>
  <c r="C27" i="9" s="1"/>
  <c r="C28" i="9" s="1"/>
  <c r="C29" i="9" s="1"/>
  <c r="C30" i="9" s="1"/>
  <c r="C31" i="9" s="1"/>
  <c r="C32" i="9" s="1"/>
  <c r="C33" i="9" s="1"/>
  <c r="C34" i="9" s="1"/>
  <c r="C35" i="9" s="1"/>
  <c r="C36" i="9" s="1"/>
  <c r="C37" i="9" s="1"/>
  <c r="C38" i="9" s="1"/>
  <c r="C39" i="9" s="1"/>
  <c r="C40" i="9" s="1"/>
  <c r="C41" i="9" s="1"/>
  <c r="C42" i="9" s="1"/>
  <c r="C43" i="9" s="1"/>
  <c r="C44" i="9" s="1"/>
  <c r="C45" i="9" s="1"/>
  <c r="C46" i="9" s="1"/>
  <c r="C47" i="9" s="1"/>
  <c r="C48" i="9" s="1"/>
  <c r="C49" i="9" s="1"/>
  <c r="C50" i="9" s="1"/>
  <c r="C51" i="9" s="1"/>
  <c r="C52" i="9" s="1"/>
  <c r="C53" i="9" s="1"/>
  <c r="C54" i="9" s="1"/>
  <c r="C55" i="9" s="1"/>
  <c r="C56" i="9" s="1"/>
  <c r="C57" i="9" s="1"/>
  <c r="C58" i="9" s="1"/>
  <c r="C59" i="9" s="1"/>
  <c r="C60" i="9" s="1"/>
  <c r="C61" i="9" s="1"/>
  <c r="C62" i="9" s="1"/>
  <c r="C63" i="9" s="1"/>
  <c r="C64" i="9" s="1"/>
  <c r="C65" i="9" s="1"/>
  <c r="C66" i="9" s="1"/>
  <c r="C67" i="9" s="1"/>
  <c r="C68" i="9" s="1"/>
  <c r="C69" i="9" s="1"/>
  <c r="C70" i="9" s="1"/>
  <c r="C71" i="9" s="1"/>
  <c r="C72" i="9" s="1"/>
  <c r="C73" i="9" s="1"/>
  <c r="C74" i="9" s="1"/>
  <c r="C75" i="9" s="1"/>
  <c r="C76" i="9" s="1"/>
  <c r="C77" i="9" s="1"/>
  <c r="C78" i="9" s="1"/>
  <c r="C79" i="9" s="1"/>
  <c r="C80" i="9" s="1"/>
  <c r="C81" i="9" s="1"/>
  <c r="C82" i="9" s="1"/>
  <c r="C83" i="9" s="1"/>
  <c r="C84" i="9" s="1"/>
  <c r="C85" i="9" s="1"/>
  <c r="C86" i="9" s="1"/>
  <c r="C87" i="9" s="1"/>
  <c r="C88" i="9" s="1"/>
  <c r="C89" i="9" s="1"/>
  <c r="C90" i="9" s="1"/>
  <c r="C91" i="9" s="1"/>
  <c r="C92" i="9" s="1"/>
  <c r="C93" i="9" s="1"/>
  <c r="C94" i="9" s="1"/>
  <c r="C95" i="9" s="1"/>
  <c r="C96" i="9" s="1"/>
  <c r="C97" i="9" s="1"/>
  <c r="C98" i="9" s="1"/>
  <c r="C99" i="9" s="1"/>
  <c r="C100" i="9" s="1"/>
  <c r="C101" i="9" s="1"/>
  <c r="C102" i="9" s="1"/>
  <c r="C103" i="9" s="1"/>
  <c r="C104" i="9" s="1"/>
  <c r="C105" i="9" s="1"/>
  <c r="C106" i="9" s="1"/>
  <c r="C107" i="9" s="1"/>
  <c r="C108" i="9" s="1"/>
  <c r="C109" i="9" s="1"/>
  <c r="C110" i="9" s="1"/>
  <c r="C111" i="9" s="1"/>
  <c r="C112" i="9" s="1"/>
  <c r="C113" i="9" s="1"/>
  <c r="C114" i="9" s="1"/>
  <c r="C115" i="9" s="1"/>
  <c r="C116" i="9" s="1"/>
  <c r="C117" i="9" s="1"/>
  <c r="C118" i="9" s="1"/>
  <c r="C119" i="9" s="1"/>
  <c r="C120" i="9" s="1"/>
  <c r="C121" i="9" s="1"/>
  <c r="C122" i="9" s="1"/>
  <c r="C123" i="9" s="1"/>
  <c r="C124" i="9" s="1"/>
  <c r="C125" i="9" s="1"/>
  <c r="C126" i="9" s="1"/>
  <c r="C127" i="9" s="1"/>
  <c r="C128" i="9" s="1"/>
  <c r="C129" i="9" s="1"/>
  <c r="C130" i="9" s="1"/>
  <c r="C131" i="9" s="1"/>
  <c r="C132" i="9" s="1"/>
  <c r="C133" i="9" s="1"/>
  <c r="C134" i="9" s="1"/>
  <c r="C135" i="9" s="1"/>
  <c r="C136" i="9" s="1"/>
  <c r="C137" i="9" s="1"/>
  <c r="C138" i="9" s="1"/>
  <c r="C139" i="9" s="1"/>
  <c r="C140" i="9" s="1"/>
  <c r="C141" i="9" s="1"/>
  <c r="C142" i="9" s="1"/>
  <c r="C143" i="9" s="1"/>
  <c r="C144" i="9" s="1"/>
  <c r="C145" i="9" s="1"/>
  <c r="C146" i="9" s="1"/>
  <c r="C147" i="9" s="1"/>
  <c r="C148" i="9" s="1"/>
  <c r="C149" i="9" s="1"/>
  <c r="C150" i="9" s="1"/>
  <c r="C151" i="9" s="1"/>
  <c r="C152" i="9" s="1"/>
  <c r="C153" i="9" s="1"/>
  <c r="C154" i="9" s="1"/>
  <c r="C155" i="9" s="1"/>
  <c r="C156" i="9" s="1"/>
  <c r="C157" i="9" s="1"/>
  <c r="C158" i="9" s="1"/>
  <c r="C159" i="9" s="1"/>
  <c r="C160" i="9" s="1"/>
  <c r="C161" i="9" s="1"/>
  <c r="C162" i="9" s="1"/>
  <c r="C163" i="9" s="1"/>
  <c r="C164" i="9" s="1"/>
  <c r="C165" i="9" s="1"/>
  <c r="C166" i="9" s="1"/>
  <c r="C167" i="9" s="1"/>
  <c r="C168" i="9" s="1"/>
  <c r="C169" i="9" s="1"/>
  <c r="C170" i="9" s="1"/>
  <c r="C171" i="9" s="1"/>
  <c r="C172" i="9" s="1"/>
  <c r="C173" i="9" s="1"/>
  <c r="C174" i="9" s="1"/>
  <c r="C175" i="9" s="1"/>
  <c r="C176" i="9" s="1"/>
  <c r="C177" i="9" s="1"/>
  <c r="C178" i="9" s="1"/>
  <c r="C179" i="9" s="1"/>
  <c r="C180" i="9" s="1"/>
  <c r="C181" i="9" s="1"/>
  <c r="C182" i="9" s="1"/>
  <c r="C183" i="9" s="1"/>
  <c r="C184" i="9" s="1"/>
  <c r="C185" i="9" s="1"/>
  <c r="C186" i="9" s="1"/>
  <c r="C187" i="9" s="1"/>
  <c r="C188" i="9" s="1"/>
  <c r="C189" i="9" s="1"/>
  <c r="C190" i="9" s="1"/>
  <c r="C191" i="9" s="1"/>
  <c r="C192" i="9" s="1"/>
  <c r="C193" i="9" s="1"/>
  <c r="C194" i="9" s="1"/>
  <c r="C195" i="9" s="1"/>
  <c r="C196" i="9" s="1"/>
  <c r="C197" i="9" s="1"/>
  <c r="C198" i="9" s="1"/>
  <c r="C199" i="9" s="1"/>
  <c r="C200" i="9" s="1"/>
  <c r="C201" i="9" s="1"/>
  <c r="C202" i="9" s="1"/>
  <c r="C203" i="9" s="1"/>
  <c r="C204" i="9" s="1"/>
  <c r="C205" i="9" s="1"/>
  <c r="C206" i="9" s="1"/>
  <c r="C207" i="9" s="1"/>
  <c r="C208" i="9" s="1"/>
  <c r="C209" i="9" s="1"/>
  <c r="C210" i="9" s="1"/>
  <c r="C211" i="9" s="1"/>
  <c r="C212" i="9" s="1"/>
  <c r="C213" i="9" s="1"/>
  <c r="C214" i="9" s="1"/>
  <c r="C215" i="9" s="1"/>
  <c r="C216" i="9" s="1"/>
  <c r="C217" i="9" s="1"/>
  <c r="C218" i="9" s="1"/>
  <c r="C219" i="9" s="1"/>
  <c r="C220" i="9" s="1"/>
  <c r="C221" i="9" s="1"/>
  <c r="C222" i="9" s="1"/>
  <c r="C223" i="9" s="1"/>
  <c r="C224" i="9" s="1"/>
  <c r="C225" i="9" s="1"/>
  <c r="C226" i="9" s="1"/>
  <c r="C227" i="9" s="1"/>
  <c r="C228" i="9" s="1"/>
  <c r="C229" i="9" s="1"/>
  <c r="C230" i="9" s="1"/>
  <c r="C231" i="9" s="1"/>
  <c r="C232" i="9" s="1"/>
  <c r="C233" i="9" s="1"/>
  <c r="C234" i="9" s="1"/>
  <c r="C235" i="9" s="1"/>
  <c r="C236" i="9" s="1"/>
  <c r="C237" i="9" s="1"/>
  <c r="C238" i="9" s="1"/>
  <c r="C239" i="9" s="1"/>
  <c r="C240" i="9" s="1"/>
  <c r="C241" i="9" s="1"/>
  <c r="C242" i="9" s="1"/>
  <c r="C243" i="9" s="1"/>
  <c r="C244" i="9" s="1"/>
  <c r="C245" i="9" s="1"/>
  <c r="C246" i="9" s="1"/>
  <c r="C247" i="9" s="1"/>
  <c r="C248" i="9" s="1"/>
  <c r="C249" i="9" s="1"/>
  <c r="C250" i="9" s="1"/>
  <c r="C251" i="9" s="1"/>
  <c r="C252" i="9" s="1"/>
  <c r="C253" i="9" s="1"/>
  <c r="C254" i="9" s="1"/>
  <c r="C255" i="9" s="1"/>
  <c r="C256" i="9" s="1"/>
  <c r="C257" i="9" s="1"/>
  <c r="C258" i="9" s="1"/>
  <c r="C259" i="9" s="1"/>
  <c r="C260" i="9" s="1"/>
  <c r="C261" i="9" s="1"/>
  <c r="C262" i="9" s="1"/>
  <c r="C263" i="9" s="1"/>
  <c r="C264" i="9" s="1"/>
  <c r="C265" i="9" s="1"/>
  <c r="C266" i="9" s="1"/>
  <c r="C267" i="9" s="1"/>
  <c r="C268" i="9" s="1"/>
  <c r="C269" i="9" s="1"/>
  <c r="C270" i="9" s="1"/>
  <c r="C271" i="9" s="1"/>
  <c r="C272" i="9" s="1"/>
  <c r="C273" i="9" s="1"/>
  <c r="C274" i="9" s="1"/>
  <c r="C275" i="9" s="1"/>
  <c r="C276" i="9" s="1"/>
  <c r="C277" i="9" s="1"/>
  <c r="C278" i="9" s="1"/>
  <c r="C279" i="9" s="1"/>
  <c r="C280" i="9" s="1"/>
  <c r="C281" i="9" s="1"/>
  <c r="C282" i="9" s="1"/>
  <c r="C283" i="9" s="1"/>
  <c r="C284" i="9" s="1"/>
  <c r="C285" i="9" s="1"/>
  <c r="C286" i="9" s="1"/>
  <c r="C287" i="9" s="1"/>
  <c r="C288" i="9" s="1"/>
  <c r="C289" i="9" s="1"/>
  <c r="C290" i="9" s="1"/>
  <c r="C291" i="9" s="1"/>
  <c r="C292" i="9" s="1"/>
  <c r="C293" i="9" s="1"/>
  <c r="C294" i="9" s="1"/>
  <c r="C295" i="9" s="1"/>
  <c r="C296" i="9" s="1"/>
  <c r="C297" i="9" s="1"/>
  <c r="C298" i="9" s="1"/>
  <c r="C299" i="9" s="1"/>
  <c r="C300" i="9" s="1"/>
  <c r="C301" i="9" s="1"/>
  <c r="C302" i="9" s="1"/>
  <c r="C303" i="9" s="1"/>
  <c r="C304" i="9" s="1"/>
  <c r="C305" i="9" s="1"/>
  <c r="C306" i="9" s="1"/>
  <c r="C307" i="9" s="1"/>
  <c r="C308" i="9" s="1"/>
  <c r="C309" i="9" s="1"/>
  <c r="C310" i="9" s="1"/>
  <c r="C311" i="9" s="1"/>
  <c r="C312" i="9" s="1"/>
  <c r="C313" i="9" s="1"/>
  <c r="C314" i="9" s="1"/>
  <c r="C109" i="3"/>
  <c r="C108" i="3"/>
  <c r="C107" i="3"/>
  <c r="C101" i="3"/>
  <c r="C100" i="3"/>
  <c r="C99" i="3"/>
  <c r="C92" i="3"/>
  <c r="C93" i="3"/>
  <c r="C91" i="3"/>
  <c r="C117" i="3"/>
  <c r="C118" i="3"/>
  <c r="C119" i="3"/>
  <c r="C120" i="3"/>
  <c r="C121" i="3"/>
  <c r="C122" i="3"/>
  <c r="C123" i="3"/>
  <c r="C124" i="3"/>
  <c r="C116" i="3"/>
  <c r="D48" i="3"/>
  <c r="D44" i="3"/>
  <c r="D40" i="3"/>
  <c r="D36" i="3"/>
  <c r="D32" i="3"/>
  <c r="F202" i="7"/>
  <c r="D202" i="7"/>
  <c r="I201" i="7"/>
  <c r="H201" i="7"/>
  <c r="G201" i="7"/>
  <c r="F201" i="7"/>
  <c r="E201" i="7"/>
  <c r="D201" i="7"/>
  <c r="F192" i="7"/>
  <c r="D192" i="7"/>
  <c r="I191" i="7"/>
  <c r="H191" i="7"/>
  <c r="G191" i="7"/>
  <c r="F191" i="7"/>
  <c r="E191" i="7"/>
  <c r="D191" i="7"/>
  <c r="F182" i="7"/>
  <c r="D182" i="7"/>
  <c r="I181" i="7"/>
  <c r="H181" i="7"/>
  <c r="G181" i="7"/>
  <c r="F181" i="7"/>
  <c r="E181" i="7"/>
  <c r="D181" i="7"/>
  <c r="F172" i="7"/>
  <c r="D172" i="7"/>
  <c r="I171" i="7"/>
  <c r="H171" i="7"/>
  <c r="G171" i="7"/>
  <c r="F171" i="7"/>
  <c r="E171" i="7"/>
  <c r="D171" i="7"/>
  <c r="F162" i="7"/>
  <c r="D162" i="7"/>
  <c r="I161" i="7"/>
  <c r="H161" i="7"/>
  <c r="G161" i="7"/>
  <c r="F161" i="7"/>
  <c r="E161" i="7"/>
  <c r="D161" i="7"/>
  <c r="F152" i="7"/>
  <c r="D152" i="7"/>
  <c r="I151" i="7"/>
  <c r="H151" i="7"/>
  <c r="G151" i="7"/>
  <c r="F151" i="7"/>
  <c r="E151" i="7"/>
  <c r="D151" i="7"/>
  <c r="F142" i="7"/>
  <c r="D142" i="7"/>
  <c r="I141" i="7"/>
  <c r="H141" i="7"/>
  <c r="G141" i="7"/>
  <c r="F141" i="7"/>
  <c r="E141" i="7"/>
  <c r="D141" i="7"/>
  <c r="F132" i="7"/>
  <c r="D132" i="7"/>
  <c r="I131" i="7"/>
  <c r="H131" i="7"/>
  <c r="G131" i="7"/>
  <c r="F131" i="7"/>
  <c r="E131" i="7"/>
  <c r="D131" i="7"/>
  <c r="F122" i="7"/>
  <c r="D122" i="7"/>
  <c r="I121" i="7"/>
  <c r="H121" i="7"/>
  <c r="G121" i="7"/>
  <c r="F121" i="7"/>
  <c r="E121" i="7"/>
  <c r="D121" i="7"/>
  <c r="F112" i="7"/>
  <c r="D112" i="7"/>
  <c r="I111" i="7"/>
  <c r="H111" i="7"/>
  <c r="G111" i="7"/>
  <c r="F111" i="7"/>
  <c r="E111" i="7"/>
  <c r="D111" i="7"/>
  <c r="F102" i="7"/>
  <c r="D102" i="7"/>
  <c r="I101" i="7"/>
  <c r="H101" i="7"/>
  <c r="G101" i="7"/>
  <c r="F101" i="7"/>
  <c r="E101" i="7"/>
  <c r="D101" i="7"/>
  <c r="F92" i="7"/>
  <c r="D92" i="7"/>
  <c r="I91" i="7"/>
  <c r="H91" i="7"/>
  <c r="G91" i="7"/>
  <c r="F91" i="7"/>
  <c r="E91" i="7"/>
  <c r="D91" i="7"/>
  <c r="F82" i="7"/>
  <c r="D82" i="7"/>
  <c r="I81" i="7"/>
  <c r="H81" i="7"/>
  <c r="G81" i="7"/>
  <c r="F81" i="7"/>
  <c r="E81" i="7"/>
  <c r="D81" i="7"/>
  <c r="F72" i="7"/>
  <c r="D72" i="7"/>
  <c r="I71" i="7"/>
  <c r="H71" i="7"/>
  <c r="G71" i="7"/>
  <c r="F71" i="7"/>
  <c r="E71" i="7"/>
  <c r="D71" i="7"/>
  <c r="F62" i="7"/>
  <c r="D62" i="7"/>
  <c r="I61" i="7"/>
  <c r="H61" i="7"/>
  <c r="G61" i="7"/>
  <c r="F61" i="7"/>
  <c r="E61" i="7"/>
  <c r="D61" i="7"/>
  <c r="F52" i="7"/>
  <c r="D52" i="7"/>
  <c r="I51" i="7"/>
  <c r="H51" i="7"/>
  <c r="G51" i="7"/>
  <c r="F51" i="7"/>
  <c r="E51" i="7"/>
  <c r="D51" i="7"/>
  <c r="F42" i="7"/>
  <c r="D42" i="7"/>
  <c r="I41" i="7"/>
  <c r="H41" i="7"/>
  <c r="G41" i="7"/>
  <c r="F41" i="7"/>
  <c r="E41" i="7"/>
  <c r="D41" i="7"/>
  <c r="F32" i="7"/>
  <c r="D32" i="7"/>
  <c r="I31" i="7"/>
  <c r="H31" i="7"/>
  <c r="G31" i="7"/>
  <c r="F31" i="7"/>
  <c r="E31" i="7"/>
  <c r="D31" i="7"/>
  <c r="G11" i="7"/>
  <c r="G21" i="7"/>
  <c r="F22" i="7"/>
  <c r="D22" i="7"/>
  <c r="I21" i="7"/>
  <c r="H21" i="7"/>
  <c r="F21" i="7"/>
  <c r="E21" i="7"/>
  <c r="D21" i="7"/>
  <c r="F12" i="7"/>
  <c r="D12" i="7"/>
  <c r="I11" i="7"/>
  <c r="H11" i="7"/>
  <c r="F11" i="7"/>
  <c r="E11" i="7"/>
</calcChain>
</file>

<file path=xl/sharedStrings.xml><?xml version="1.0" encoding="utf-8"?>
<sst xmlns="http://schemas.openxmlformats.org/spreadsheetml/2006/main" count="2072" uniqueCount="705">
  <si>
    <t>Data Validation Lists</t>
  </si>
  <si>
    <t>This sheet is used for static data validation lists - !!! DO NOT EDIT !!!</t>
  </si>
  <si>
    <t>AGS</t>
  </si>
  <si>
    <t>LOCA_TYPE</t>
  </si>
  <si>
    <t>GEOL_LEG</t>
  </si>
  <si>
    <t>PIPE_TYPE</t>
  </si>
  <si>
    <t>SAMP_TYPE</t>
  </si>
  <si>
    <t>BKFL_LEG</t>
  </si>
  <si>
    <t>FLSH_TYPE</t>
  </si>
  <si>
    <t>Description</t>
  </si>
  <si>
    <t>Location types</t>
  </si>
  <si>
    <t>3-digit legend codes</t>
  </si>
  <si>
    <t>Installation pipe type</t>
  </si>
  <si>
    <t>Sample types</t>
  </si>
  <si>
    <t>List Name</t>
  </si>
  <si>
    <t>Location Types</t>
  </si>
  <si>
    <t>Geology Legend Codes</t>
  </si>
  <si>
    <t>Pipe Type</t>
  </si>
  <si>
    <t>Sample Type</t>
  </si>
  <si>
    <t>Backfill Legend Codes</t>
  </si>
  <si>
    <t>Dynamic Probe Type</t>
  </si>
  <si>
    <t>SPT Type (Method)</t>
  </si>
  <si>
    <t>Flush Type</t>
  </si>
  <si>
    <t>Abbreviation</t>
  </si>
  <si>
    <t>LOCA_TYPE Validation</t>
  </si>
  <si>
    <t>GEOL_LEG Validation</t>
  </si>
  <si>
    <t>PIPE_TYPE  Validation</t>
  </si>
  <si>
    <t>SAMP_TYPE Validation</t>
  </si>
  <si>
    <t>BKFL_LEG Validation</t>
  </si>
  <si>
    <t>BH</t>
  </si>
  <si>
    <t>Borehole</t>
  </si>
  <si>
    <t>BH - Borehole</t>
  </si>
  <si>
    <t>TOPSOIL</t>
  </si>
  <si>
    <t>101 - TOPSOIL</t>
  </si>
  <si>
    <t>PLAIN</t>
  </si>
  <si>
    <t>Plain Pipe</t>
  </si>
  <si>
    <t>ACM</t>
  </si>
  <si>
    <t>Asbestos</t>
  </si>
  <si>
    <t>Sand</t>
  </si>
  <si>
    <t>901 - Sand</t>
  </si>
  <si>
    <t>DPL</t>
  </si>
  <si>
    <t>Light</t>
  </si>
  <si>
    <t>S</t>
  </si>
  <si>
    <t>Standard</t>
  </si>
  <si>
    <t>Water</t>
  </si>
  <si>
    <t>CO</t>
  </si>
  <si>
    <t>Cored</t>
  </si>
  <si>
    <t>CO - Cored</t>
  </si>
  <si>
    <t>MADE GROUND</t>
  </si>
  <si>
    <t>102 - MADE GROUND</t>
  </si>
  <si>
    <t>SLOTTED</t>
  </si>
  <si>
    <t>Slotted Pipe</t>
  </si>
  <si>
    <t>B</t>
  </si>
  <si>
    <t>Bulk Disturbed Sample</t>
  </si>
  <si>
    <t>Gravel backfill</t>
  </si>
  <si>
    <t>902 - Gravel backfill</t>
  </si>
  <si>
    <t>DPM</t>
  </si>
  <si>
    <t>Medium</t>
  </si>
  <si>
    <t>C</t>
  </si>
  <si>
    <t>Cone</t>
  </si>
  <si>
    <t>Air</t>
  </si>
  <si>
    <t>CP</t>
  </si>
  <si>
    <t>Cable Percussion</t>
  </si>
  <si>
    <t>CP - Cable Percussion</t>
  </si>
  <si>
    <t>Bituminous Material</t>
  </si>
  <si>
    <t>103 - Bituminous Material</t>
  </si>
  <si>
    <t>CBR</t>
  </si>
  <si>
    <t>Bentonite</t>
  </si>
  <si>
    <t>903 - Bentonite</t>
  </si>
  <si>
    <t>DPH</t>
  </si>
  <si>
    <t>Heavy</t>
  </si>
  <si>
    <t>Air/Mist</t>
  </si>
  <si>
    <t>CP+RC</t>
  </si>
  <si>
    <t>Cable Percussion + Rotary Cored</t>
  </si>
  <si>
    <t>CP+RC - Cable Percussion + Rotary Cored</t>
  </si>
  <si>
    <t>CONCRETE</t>
  </si>
  <si>
    <t>104 - CONCRETE</t>
  </si>
  <si>
    <t>D</t>
  </si>
  <si>
    <t>Small Disturbed Sample</t>
  </si>
  <si>
    <t xml:space="preserve">Grout </t>
  </si>
  <si>
    <t xml:space="preserve">904 - Grout </t>
  </si>
  <si>
    <t>DPSH</t>
  </si>
  <si>
    <t>Super heavy</t>
  </si>
  <si>
    <t>Saline Water</t>
  </si>
  <si>
    <t>CP+RO</t>
  </si>
  <si>
    <t>Cable Percussion + Rotary Open</t>
  </si>
  <si>
    <t>CP+RO - Cable Percussion + Rotary Open</t>
  </si>
  <si>
    <t>Wood</t>
  </si>
  <si>
    <t>105 - Wood</t>
  </si>
  <si>
    <t>DS</t>
  </si>
  <si>
    <t>Disturbed Sulphate</t>
  </si>
  <si>
    <t>Arisings</t>
  </si>
  <si>
    <t>905 - Arisings</t>
  </si>
  <si>
    <t>DPSH-A</t>
  </si>
  <si>
    <t>Super heavy A</t>
  </si>
  <si>
    <t>Foam</t>
  </si>
  <si>
    <t>DP</t>
  </si>
  <si>
    <t>Dynamic Probe</t>
  </si>
  <si>
    <t>DP - Dynamic Probe</t>
  </si>
  <si>
    <t>Brickwork</t>
  </si>
  <si>
    <t>108 - Brickwork</t>
  </si>
  <si>
    <t>ES</t>
  </si>
  <si>
    <t>Environmental Sample</t>
  </si>
  <si>
    <t>Concrete</t>
  </si>
  <si>
    <t>906 - Concrete</t>
  </si>
  <si>
    <t>DPSH-B</t>
  </si>
  <si>
    <t>Super heavy B</t>
  </si>
  <si>
    <t>Mud Flush</t>
  </si>
  <si>
    <t>Dynamic Sampler</t>
  </si>
  <si>
    <t>DS - Dynamic Sampler</t>
  </si>
  <si>
    <t>MADE GROUND COHESIVE</t>
  </si>
  <si>
    <t>109 - MADE GROUND COHESIVE</t>
  </si>
  <si>
    <t>J</t>
  </si>
  <si>
    <t>Jar</t>
  </si>
  <si>
    <t>DPNS</t>
  </si>
  <si>
    <t>Non-standard</t>
  </si>
  <si>
    <t>Polymer</t>
  </si>
  <si>
    <t>HA</t>
  </si>
  <si>
    <t>Hand Auger</t>
  </si>
  <si>
    <t>HA - Hand Auger</t>
  </si>
  <si>
    <t>MADE GROUND GRANULAR</t>
  </si>
  <si>
    <t>110 - MADE GROUND GRANULAR</t>
  </si>
  <si>
    <t>U</t>
  </si>
  <si>
    <t>Undisturbed Sample</t>
  </si>
  <si>
    <t>MP</t>
  </si>
  <si>
    <t>Mackintosh Probe</t>
  </si>
  <si>
    <t>Water With Liquid Polymer</t>
  </si>
  <si>
    <t>HP</t>
  </si>
  <si>
    <t>Hand Pit</t>
  </si>
  <si>
    <t>HP - Hand Pit</t>
  </si>
  <si>
    <t>CLAY</t>
  </si>
  <si>
    <t>201 - CLAY</t>
  </si>
  <si>
    <t>W</t>
  </si>
  <si>
    <t>Water Sample</t>
  </si>
  <si>
    <t>IP</t>
  </si>
  <si>
    <t>Inspection Pit</t>
  </si>
  <si>
    <t>IP - Inspection Pit</t>
  </si>
  <si>
    <t>Silty CLAY</t>
  </si>
  <si>
    <t>202 - Silty CLAY</t>
  </si>
  <si>
    <t>Core Sample</t>
  </si>
  <si>
    <t>IP+CP</t>
  </si>
  <si>
    <t>Inspection Pit + Cable Percussion</t>
  </si>
  <si>
    <t>IP+CP - Inspection Pit + Cable Percussion</t>
  </si>
  <si>
    <t>Sandy CLAY</t>
  </si>
  <si>
    <t>203 - Sandy CLAY</t>
  </si>
  <si>
    <t>EW</t>
  </si>
  <si>
    <t>Environmental Water Sample</t>
  </si>
  <si>
    <t>IP+CP+RC</t>
  </si>
  <si>
    <t>Inspection Pit + Cable Percussion + Rotary Cored</t>
  </si>
  <si>
    <t>IP+CP+RC - Inspection Pit + Cable Percussion + Rotary Cored</t>
  </si>
  <si>
    <t>Gravelly CLAY</t>
  </si>
  <si>
    <t>204 - Gravelly CLAY</t>
  </si>
  <si>
    <t>G</t>
  </si>
  <si>
    <t>Gas Sample</t>
  </si>
  <si>
    <t>IP+CP+RO</t>
  </si>
  <si>
    <t>Inspection Pit + Cable Percussion + Rotary Open</t>
  </si>
  <si>
    <t>IP+CP+RO - Inspection Pit + Cable Percussion + Rotary Open</t>
  </si>
  <si>
    <t>Cobbly CLAY</t>
  </si>
  <si>
    <t>205 - Cobbly CLAY</t>
  </si>
  <si>
    <t>L</t>
  </si>
  <si>
    <t>Liner Sample</t>
  </si>
  <si>
    <t>IP+CP+RO+RC</t>
  </si>
  <si>
    <t>Inspection Pit + Cable Percussion + Rotary Open + Rotary Cored</t>
  </si>
  <si>
    <t>IP+CP+RO+RC - Inspection Pit + Cable Percussion + Rotary Open + Rotary Cored</t>
  </si>
  <si>
    <t>Bouldery CLAY</t>
  </si>
  <si>
    <t>206 - Bouldery CLAY</t>
  </si>
  <si>
    <t>UT</t>
  </si>
  <si>
    <t>Undisturbed Thin Wall Sample</t>
  </si>
  <si>
    <t>IP+CP+SB+SC</t>
  </si>
  <si>
    <t>Inspection Pit + Cable Percussion + Sonic Boring + Sonic Coring</t>
  </si>
  <si>
    <t>IP+CP+SB+SC - Inspection Pit + Cable Percussion + Sonic Boring + Sonic Coring</t>
  </si>
  <si>
    <t>Silty sandy CLAY</t>
  </si>
  <si>
    <t>207 - Silty sandy CLAY</t>
  </si>
  <si>
    <t>TW</t>
  </si>
  <si>
    <t>Pushed Thin Wall</t>
  </si>
  <si>
    <t>IP+RO+RC</t>
  </si>
  <si>
    <t>Inspection Pit + Rotary Open + Rotary Cored</t>
  </si>
  <si>
    <t>IP+RO+RC - Inspection Pit + Rotary Open + Rotary Cored</t>
  </si>
  <si>
    <t>Silty gravelly CLAY</t>
  </si>
  <si>
    <t>208 - Silty gravelly CLAY</t>
  </si>
  <si>
    <t>BLK</t>
  </si>
  <si>
    <t>Block Sample</t>
  </si>
  <si>
    <t>IP+SB</t>
  </si>
  <si>
    <t>Inspection Pit + Sonic Boring</t>
  </si>
  <si>
    <t>IP+SB - Inspection Pit + Sonic Boring</t>
  </si>
  <si>
    <t>Silty cobbly CLAY</t>
  </si>
  <si>
    <t>209 - Silty cobbly CLAY</t>
  </si>
  <si>
    <t>AMAL</t>
  </si>
  <si>
    <t>Amalgamated Sample</t>
  </si>
  <si>
    <t>IP+SB+SC</t>
  </si>
  <si>
    <t>Inspection Pit + Sonic Boring + Sonic Coring</t>
  </si>
  <si>
    <t>IP+SB+SC - Inspection Pit + Sonic Boring + Sonic Coring</t>
  </si>
  <si>
    <t>Silty bouldery CLAY</t>
  </si>
  <si>
    <t>210 - Silty bouldery CLAY</t>
  </si>
  <si>
    <t>DSAMP</t>
  </si>
  <si>
    <t>Dynamic Sample</t>
  </si>
  <si>
    <t>IP+SC</t>
  </si>
  <si>
    <t>Inspection Pit + Sonic Coring</t>
  </si>
  <si>
    <t>IP+SC - Inspection Pit + Sonic Coring</t>
  </si>
  <si>
    <t>Silty sandy gravelly CLAY</t>
  </si>
  <si>
    <t>211 - Silty sandy gravelly CLAY</t>
  </si>
  <si>
    <t>RC</t>
  </si>
  <si>
    <t>Rotary Cored</t>
  </si>
  <si>
    <t>RC - Rotary Cored</t>
  </si>
  <si>
    <t>Silty sandy cobbly CLAY</t>
  </si>
  <si>
    <t>212 - Silty sandy cobbly CLAY</t>
  </si>
  <si>
    <t>RO</t>
  </si>
  <si>
    <t>Rotary Open Hole</t>
  </si>
  <si>
    <t>RO - Rotary Open Hole</t>
  </si>
  <si>
    <t>Silty sandy bouldery CLAY</t>
  </si>
  <si>
    <t>213 - Silty sandy bouldery CLAY</t>
  </si>
  <si>
    <t>SB</t>
  </si>
  <si>
    <t>Sonic Boring</t>
  </si>
  <si>
    <t>SB - Sonic Boring</t>
  </si>
  <si>
    <t>Silty sandy gravelly cobbly CLAY</t>
  </si>
  <si>
    <t>214 - Silty sandy gravelly cobbly CLAY</t>
  </si>
  <si>
    <t>SC</t>
  </si>
  <si>
    <t>Sonic Coring</t>
  </si>
  <si>
    <t>SC - Sonic Coring</t>
  </si>
  <si>
    <t>Silty sandy gravelly bouldery CLAY</t>
  </si>
  <si>
    <t>215 - Silty sandy gravelly bouldery CLAY</t>
  </si>
  <si>
    <t>SCP</t>
  </si>
  <si>
    <t>Static Cone Penetrometer</t>
  </si>
  <si>
    <t>SCP - Static Cone Penetrometer</t>
  </si>
  <si>
    <t>Silty sandy gravelly cobbly bouldery CLAY</t>
  </si>
  <si>
    <t>216 - Silty sandy gravelly cobbly bouldery CLAY</t>
  </si>
  <si>
    <t>TP</t>
  </si>
  <si>
    <t>Trial Pit</t>
  </si>
  <si>
    <t>TP - Trial Pit</t>
  </si>
  <si>
    <t>Silty sandy organic CLAY</t>
  </si>
  <si>
    <t>217 - Silty sandy organic CLAY</t>
  </si>
  <si>
    <t>WLS</t>
  </si>
  <si>
    <t>Dynamic (windowless) Sampler</t>
  </si>
  <si>
    <t>WLS - Dynamic (windowless) Sampler</t>
  </si>
  <si>
    <t>Silty sandy gravelly organic CLAY</t>
  </si>
  <si>
    <t>218 - Silty sandy gravelly organic CLAY</t>
  </si>
  <si>
    <t>WLS+RC</t>
  </si>
  <si>
    <t>Dynamic (windowless) Sampler + Rotary Core</t>
  </si>
  <si>
    <t>WLS+RC - Dynamic (windowless) Sampler + Rotary Core</t>
  </si>
  <si>
    <t>Silty organic CLAY</t>
  </si>
  <si>
    <t>219 - Silty organic CLAY</t>
  </si>
  <si>
    <t>WLS+RO</t>
  </si>
  <si>
    <t>Dynamic (windowless) Sampler + Rotary Open</t>
  </si>
  <si>
    <t>WLS+RO - Dynamic (windowless) Sampler + Rotary Open</t>
  </si>
  <si>
    <t>Sandy gravelly CLAY</t>
  </si>
  <si>
    <t>220 - Sandy gravelly CLAY</t>
  </si>
  <si>
    <t>WS</t>
  </si>
  <si>
    <t>Window Sampler</t>
  </si>
  <si>
    <t>WS - Window Sampler</t>
  </si>
  <si>
    <t>Sandy cobbly CLAY</t>
  </si>
  <si>
    <t>222 - Sandy cobbly CLAY</t>
  </si>
  <si>
    <t>SOAK</t>
  </si>
  <si>
    <t>Soakaway Tests</t>
  </si>
  <si>
    <t>SOAK - Soakaway Tests</t>
  </si>
  <si>
    <t>Sandy bouldery CLAY</t>
  </si>
  <si>
    <t>223 - Sandy bouldery CLAY</t>
  </si>
  <si>
    <t>Sandy gravelly cobbly CLAY</t>
  </si>
  <si>
    <t>224 - Sandy gravelly cobbly CLAY</t>
  </si>
  <si>
    <t>Sandy gravelly bouldery CLAY</t>
  </si>
  <si>
    <t>225 - Sandy gravelly bouldery CLAY</t>
  </si>
  <si>
    <t>Sandy gravelly cobbly bouldery CLAY</t>
  </si>
  <si>
    <t>226 - Sandy gravelly cobbly bouldery CLAY</t>
  </si>
  <si>
    <t>Sandy organic CLAY</t>
  </si>
  <si>
    <t>227 - Sandy organic CLAY</t>
  </si>
  <si>
    <t>Sandy gravelly organic CLAY</t>
  </si>
  <si>
    <t>228 - Sandy gravelly organic CLAY</t>
  </si>
  <si>
    <t>Organic CLAY</t>
  </si>
  <si>
    <t>229 - Organic CLAY</t>
  </si>
  <si>
    <t>Gravelly cobbly CLAY</t>
  </si>
  <si>
    <t>230 - Gravelly cobbly CLAY</t>
  </si>
  <si>
    <t>Silty gravelly cobbly CLAY</t>
  </si>
  <si>
    <t>231 - Silty gravelly cobbly CLAY</t>
  </si>
  <si>
    <t>SILT</t>
  </si>
  <si>
    <t>301 - SILT</t>
  </si>
  <si>
    <t>Clay/Silt</t>
  </si>
  <si>
    <t>302 - Clay/Silt</t>
  </si>
  <si>
    <t>Sandy SILT</t>
  </si>
  <si>
    <t>303 - Sandy SILT</t>
  </si>
  <si>
    <t>Gravelly SILT</t>
  </si>
  <si>
    <t>304 - Gravelly SILT</t>
  </si>
  <si>
    <t>Organic SILT</t>
  </si>
  <si>
    <t>305 - Organic SILT</t>
  </si>
  <si>
    <t>Clayey sandy SILT</t>
  </si>
  <si>
    <t>309 - Clayey sandy SILT</t>
  </si>
  <si>
    <t>Sandy gravelly SILT</t>
  </si>
  <si>
    <t>310 - Sandy gravelly SILT</t>
  </si>
  <si>
    <t>Clayey sandy gravelly SILT</t>
  </si>
  <si>
    <t>312 - Clayey sandy gravelly SILT</t>
  </si>
  <si>
    <t>Clayey sandy gravelly organic cobbly SILT</t>
  </si>
  <si>
    <t>314 - Clayey sandy gravelly organic cobbly SILT</t>
  </si>
  <si>
    <t>Sandy cobbly SILT</t>
  </si>
  <si>
    <t>316 - Sandy cobbly SILT</t>
  </si>
  <si>
    <t>Sandy bouldery SILT</t>
  </si>
  <si>
    <t>317 - Sandy bouldery SILT</t>
  </si>
  <si>
    <t>Sandy organic SILT</t>
  </si>
  <si>
    <t>318 - Sandy organic SILT</t>
  </si>
  <si>
    <t>Sandy gravelly organic SILT</t>
  </si>
  <si>
    <t>319 - Sandy gravelly organic SILT</t>
  </si>
  <si>
    <t>Sandy gravelly cobbly SILT</t>
  </si>
  <si>
    <t>320 - Sandy gravelly cobbly SILT</t>
  </si>
  <si>
    <t>Sandy gravelly organic cobbly SILT</t>
  </si>
  <si>
    <t>321 - Sandy gravelly organic cobbly SILT</t>
  </si>
  <si>
    <t>Gravelly cobbly SILT</t>
  </si>
  <si>
    <t>322 - Gravelly cobbly SILT</t>
  </si>
  <si>
    <t>Gravelly bouldery SILT</t>
  </si>
  <si>
    <t>323 - Gravelly bouldery SILT</t>
  </si>
  <si>
    <t>Gravelly organic SILT</t>
  </si>
  <si>
    <t>324 - Gravelly organic SILT</t>
  </si>
  <si>
    <t>Gravelly organic cobbly SILT</t>
  </si>
  <si>
    <t>325 - Gravelly organic cobbly SILT</t>
  </si>
  <si>
    <t>Cobbly SILT</t>
  </si>
  <si>
    <t>326 - Cobbly SILT</t>
  </si>
  <si>
    <t>Cobbly bouldery SILT</t>
  </si>
  <si>
    <t>327 - Cobbly bouldery SILT</t>
  </si>
  <si>
    <t>Organic cobbly SILT</t>
  </si>
  <si>
    <t>328 - Organic cobbly SILT</t>
  </si>
  <si>
    <t>Bouldery SILT</t>
  </si>
  <si>
    <t>331 - Bouldery SILT</t>
  </si>
  <si>
    <t>Sandy gravelly clayey cobbly SILT</t>
  </si>
  <si>
    <t>332 - Sandy gravelly clayey cobbly SILT</t>
  </si>
  <si>
    <t>SAND</t>
  </si>
  <si>
    <t>401 - SAND</t>
  </si>
  <si>
    <t>Clayey SAND</t>
  </si>
  <si>
    <t>402 - Clayey SAND</t>
  </si>
  <si>
    <t>Silty SAND</t>
  </si>
  <si>
    <t>403 - Silty SAND</t>
  </si>
  <si>
    <t>Gravelly SAND</t>
  </si>
  <si>
    <t>404 - Gravelly SAND</t>
  </si>
  <si>
    <t>Cobbly SAND</t>
  </si>
  <si>
    <t>405 - Cobbly SAND</t>
  </si>
  <si>
    <t>Bouldery SAND</t>
  </si>
  <si>
    <t>406 - Bouldery SAND</t>
  </si>
  <si>
    <t>Clayey silty SAND</t>
  </si>
  <si>
    <t>407 - Clayey silty SAND</t>
  </si>
  <si>
    <t>Clayey silty gravelly SAND</t>
  </si>
  <si>
    <t>408 - Clayey silty gravelly SAND</t>
  </si>
  <si>
    <t>Clayey silty gravelly cobbly SAND</t>
  </si>
  <si>
    <t>409 - Clayey silty gravelly cobbly SAND</t>
  </si>
  <si>
    <t>Clayey gravelly SAND</t>
  </si>
  <si>
    <t>410 - Clayey gravelly SAND</t>
  </si>
  <si>
    <t>Clayey gravelly cobbly SAND</t>
  </si>
  <si>
    <t>411 - Clayey gravelly cobbly SAND</t>
  </si>
  <si>
    <t>Silty gravelly SAND</t>
  </si>
  <si>
    <t>412 - Silty gravelly SAND</t>
  </si>
  <si>
    <t>Silty gravelly cobbly SAND</t>
  </si>
  <si>
    <t>413 - Silty gravelly cobbly SAND</t>
  </si>
  <si>
    <t>Silty gravelly cobbly bouldery SAND</t>
  </si>
  <si>
    <t>414 - Silty gravelly cobbly bouldery SAND</t>
  </si>
  <si>
    <t>Gravelly cobbly SAND</t>
  </si>
  <si>
    <t>415 - Gravelly cobbly SAND</t>
  </si>
  <si>
    <t>Gravelly cobbly bouldery SAND</t>
  </si>
  <si>
    <t>416 - Gravelly cobbly bouldery SAND</t>
  </si>
  <si>
    <t>Gravelly bouldery SAND</t>
  </si>
  <si>
    <t>417 - Gravelly bouldery SAND</t>
  </si>
  <si>
    <t>Cobbly bouldery SAND</t>
  </si>
  <si>
    <t>418 - Cobbly bouldery SAND</t>
  </si>
  <si>
    <t>Silty cobbly SAND</t>
  </si>
  <si>
    <t>419 - Silty cobbly SAND</t>
  </si>
  <si>
    <t>SAND and GRAVEL</t>
  </si>
  <si>
    <t>430 - SAND and GRAVEL</t>
  </si>
  <si>
    <t>Organic SAND</t>
  </si>
  <si>
    <t>431 - Organic SAND</t>
  </si>
  <si>
    <t>Silty organic SAND</t>
  </si>
  <si>
    <t>433 - Silty organic SAND</t>
  </si>
  <si>
    <t>Gravelly organic SAND</t>
  </si>
  <si>
    <t>434 - Gravelly organic SAND</t>
  </si>
  <si>
    <t>Cobbly organic SAND</t>
  </si>
  <si>
    <t>435 - Cobbly organic SAND</t>
  </si>
  <si>
    <t>Bouldery organic SAND</t>
  </si>
  <si>
    <t>436 - Bouldery organic SAND</t>
  </si>
  <si>
    <t>GRAVEL</t>
  </si>
  <si>
    <t>501 - GRAVEL</t>
  </si>
  <si>
    <t>Clayey GRAVEL</t>
  </si>
  <si>
    <t>502 - Clayey GRAVEL</t>
  </si>
  <si>
    <t>Silty GRAVEL</t>
  </si>
  <si>
    <t>503 - Silty GRAVEL</t>
  </si>
  <si>
    <t>Sandy GRAVEL</t>
  </si>
  <si>
    <t>504 - Sandy GRAVEL</t>
  </si>
  <si>
    <t>Organic GRAVEL</t>
  </si>
  <si>
    <t>505 - Organic GRAVEL</t>
  </si>
  <si>
    <t>Cobbly GRAVEL</t>
  </si>
  <si>
    <t>506 - Cobbly GRAVEL</t>
  </si>
  <si>
    <t>Bouldery GRAVEL</t>
  </si>
  <si>
    <t>507 - Bouldery GRAVEL</t>
  </si>
  <si>
    <t>Clayey sandy GRAVEL</t>
  </si>
  <si>
    <t>509 - Clayey sandy GRAVEL</t>
  </si>
  <si>
    <t>Clayey cobbly GRAVEL</t>
  </si>
  <si>
    <t>510 - Clayey cobbly GRAVEL</t>
  </si>
  <si>
    <t>Clayey bouldery GRAVEL</t>
  </si>
  <si>
    <t>511 - Clayey bouldery GRAVEL</t>
  </si>
  <si>
    <t>Clayey organic GRAVEL</t>
  </si>
  <si>
    <t>512 - Clayey organic GRAVEL</t>
  </si>
  <si>
    <t>Clayey sandy cobbly GRAVEL</t>
  </si>
  <si>
    <t>513 - Clayey sandy cobbly GRAVEL</t>
  </si>
  <si>
    <t>Clayey sandy organic GRAVEL</t>
  </si>
  <si>
    <t>517 - Clayey sandy organic GRAVEL</t>
  </si>
  <si>
    <t>Silty sandy GRAVEL</t>
  </si>
  <si>
    <t>520 - Silty sandy GRAVEL</t>
  </si>
  <si>
    <t>Silty cobbly GRAVEL</t>
  </si>
  <si>
    <t>521 - Silty cobbly GRAVEL</t>
  </si>
  <si>
    <t>Silty bouldery GRAVEL</t>
  </si>
  <si>
    <t>522 - Silty bouldery GRAVEL</t>
  </si>
  <si>
    <t>Silty organic GRAVEL</t>
  </si>
  <si>
    <t>523 - Silty organic GRAVEL</t>
  </si>
  <si>
    <t>Silty organic sandy GRAVEL</t>
  </si>
  <si>
    <t>524 - Silty organic sandy GRAVEL</t>
  </si>
  <si>
    <t>Sandy cobbly GRAVEL</t>
  </si>
  <si>
    <t>525 - Sandy cobbly GRAVEL</t>
  </si>
  <si>
    <t>Sandy bouldery GRAVEL</t>
  </si>
  <si>
    <t>526 - Sandy bouldery GRAVEL</t>
  </si>
  <si>
    <t>Sandy organic GRAVEL</t>
  </si>
  <si>
    <t>527 - Sandy organic GRAVEL</t>
  </si>
  <si>
    <t>Silty sandy cobbly GRAVEL</t>
  </si>
  <si>
    <t>528 - Silty sandy cobbly GRAVEL</t>
  </si>
  <si>
    <t>PEAT</t>
  </si>
  <si>
    <t>601 - PEAT</t>
  </si>
  <si>
    <t>Clayey PEAT</t>
  </si>
  <si>
    <t>602 - Clayey PEAT</t>
  </si>
  <si>
    <t>Silty PEAT</t>
  </si>
  <si>
    <t>603 - Silty PEAT</t>
  </si>
  <si>
    <t>Sandy PEAT</t>
  </si>
  <si>
    <t>604 - Sandy PEAT</t>
  </si>
  <si>
    <t>Gravelly PEAT</t>
  </si>
  <si>
    <t>605 - Gravelly PEAT</t>
  </si>
  <si>
    <t>Cobbly PEAT</t>
  </si>
  <si>
    <t>606 - Cobbly PEAT</t>
  </si>
  <si>
    <t>Clayey sandy PEAT</t>
  </si>
  <si>
    <t>608 - Clayey sandy PEAT</t>
  </si>
  <si>
    <t>Clayey gravelly PEAT</t>
  </si>
  <si>
    <t>609 - Clayey gravelly PEAT</t>
  </si>
  <si>
    <t>Silty sandy PEAT</t>
  </si>
  <si>
    <t>612 - Silty sandy PEAT</t>
  </si>
  <si>
    <t>Silty sandy gravelly PEAT</t>
  </si>
  <si>
    <t>613 - Silty sandy gravelly PEAT</t>
  </si>
  <si>
    <t>Sandy gravelly PEAT</t>
  </si>
  <si>
    <t>614 - Sandy gravelly PEAT</t>
  </si>
  <si>
    <t>COBBLES</t>
  </si>
  <si>
    <t>701 - COBBLES</t>
  </si>
  <si>
    <t>Clayey COBBLES</t>
  </si>
  <si>
    <t>702 - Clayey COBBLES</t>
  </si>
  <si>
    <t>Silty COBBLES</t>
  </si>
  <si>
    <t>703 - Silty COBBLES</t>
  </si>
  <si>
    <t>Sandy COBBLES</t>
  </si>
  <si>
    <t>704 - Sandy COBBLES</t>
  </si>
  <si>
    <t>Gravelly COBBLES</t>
  </si>
  <si>
    <t>705 - Gravelly COBBLES</t>
  </si>
  <si>
    <t>Organic COBBLES</t>
  </si>
  <si>
    <t>706 - Organic COBBLES</t>
  </si>
  <si>
    <t>Clayey sandy COBBLES</t>
  </si>
  <si>
    <t>708 - Clayey sandy COBBLES</t>
  </si>
  <si>
    <t>Clayey gravelly COBBLES</t>
  </si>
  <si>
    <t>709 - Clayey gravelly COBBLES</t>
  </si>
  <si>
    <t>Silty sandy COBBLES</t>
  </si>
  <si>
    <t>713 - Silty sandy COBBLES</t>
  </si>
  <si>
    <t>Silty gravelly COBBLES</t>
  </si>
  <si>
    <t>714 - Silty gravelly COBBLES</t>
  </si>
  <si>
    <t>Silty organic COBBLES</t>
  </si>
  <si>
    <t>715 - Silty organic COBBLES</t>
  </si>
  <si>
    <t>Silty gravelly sandy COBBLES</t>
  </si>
  <si>
    <t>716 - Silty gravelly sandy COBBLES</t>
  </si>
  <si>
    <t>Silty sandy organic COBBLES</t>
  </si>
  <si>
    <t>717 - Silty sandy organic COBBLES</t>
  </si>
  <si>
    <t>Silty sandy gravelly organic COBBLES</t>
  </si>
  <si>
    <t>718 - Silty sandy gravelly organic COBBLES</t>
  </si>
  <si>
    <t>Sandy gravelly COBBLES</t>
  </si>
  <si>
    <t>719 - Sandy gravelly COBBLES</t>
  </si>
  <si>
    <t>Sandy organic COBBLES</t>
  </si>
  <si>
    <t>720 - Sandy organic COBBLES</t>
  </si>
  <si>
    <t>Gravelly organic COBBLES</t>
  </si>
  <si>
    <t>721 - Gravelly organic COBBLES</t>
  </si>
  <si>
    <t>COBBLES and BOULDERS</t>
  </si>
  <si>
    <t>725 - COBBLES and BOULDERS</t>
  </si>
  <si>
    <t>BOULDERS</t>
  </si>
  <si>
    <t>730 - BOULDERS</t>
  </si>
  <si>
    <t>Gravelly cobbly BOULDERS</t>
  </si>
  <si>
    <t>731 - Gravelly cobbly BOULDERS</t>
  </si>
  <si>
    <t>MUDSTONE</t>
  </si>
  <si>
    <t>801 - MUDSTONE</t>
  </si>
  <si>
    <t>SILTSTONE</t>
  </si>
  <si>
    <t>802 - SILTSTONE</t>
  </si>
  <si>
    <t>SANDSTONE</t>
  </si>
  <si>
    <t>803 - SANDSTONE</t>
  </si>
  <si>
    <t>LIMESTONE</t>
  </si>
  <si>
    <t>804 - LIMESTONE</t>
  </si>
  <si>
    <t>CHALK</t>
  </si>
  <si>
    <t>805 - CHALK</t>
  </si>
  <si>
    <t>COAL</t>
  </si>
  <si>
    <t>806 - COAL</t>
  </si>
  <si>
    <t>BRECCIA</t>
  </si>
  <si>
    <t>807 - BRECCIA</t>
  </si>
  <si>
    <t>CONGLOMERATE</t>
  </si>
  <si>
    <t>808 - CONGLOMERATE</t>
  </si>
  <si>
    <t>Fine grained IGNEOUS</t>
  </si>
  <si>
    <t>809 - Fine grained IGNEOUS</t>
  </si>
  <si>
    <t>Medium grained IGNEOUS</t>
  </si>
  <si>
    <t>810 - Medium grained IGNEOUS</t>
  </si>
  <si>
    <t>Coarse grained IGNEOUS</t>
  </si>
  <si>
    <t>811 - Coarse grained IGNEOUS</t>
  </si>
  <si>
    <t>Fine grained METAMORPHIC</t>
  </si>
  <si>
    <t>812 - Fine grained METAMORPHIC</t>
  </si>
  <si>
    <t>Medium grained METAMORPHIC</t>
  </si>
  <si>
    <t>813 - Medium grained METAMORPHIC</t>
  </si>
  <si>
    <t>Coarse grained METAMORPHIC</t>
  </si>
  <si>
    <t>814 - Coarse grained METAMORPHIC</t>
  </si>
  <si>
    <t>Pyroclastic (volcanic ash)</t>
  </si>
  <si>
    <t>815 - Pyroclastic (volcanic ash)</t>
  </si>
  <si>
    <t>Gypsum, Rocksalt</t>
  </si>
  <si>
    <t>816 - Gypsum, Rocksalt</t>
  </si>
  <si>
    <t>Shale</t>
  </si>
  <si>
    <t>817 - Shale</t>
  </si>
  <si>
    <t>IRONSTONE</t>
  </si>
  <si>
    <t>818 - IRONSTONE</t>
  </si>
  <si>
    <t>SLATE</t>
  </si>
  <si>
    <t>819 - SLATE</t>
  </si>
  <si>
    <t>Broken Ground</t>
  </si>
  <si>
    <t>996 - Broken Ground</t>
  </si>
  <si>
    <t>Undetermined</t>
  </si>
  <si>
    <t>997 - Undetermined</t>
  </si>
  <si>
    <t>No Recovery</t>
  </si>
  <si>
    <t>998 - No Recovery</t>
  </si>
  <si>
    <t>Void</t>
  </si>
  <si>
    <t>999 - Void</t>
  </si>
  <si>
    <t>Project Information [PROJ]</t>
  </si>
  <si>
    <t xml:space="preserve"> </t>
  </si>
  <si>
    <t>ID</t>
  </si>
  <si>
    <t>Project Name</t>
  </si>
  <si>
    <t>Location</t>
  </si>
  <si>
    <t>Client</t>
  </si>
  <si>
    <t>Contractor</t>
  </si>
  <si>
    <t>Engineer</t>
  </si>
  <si>
    <t>Comments</t>
  </si>
  <si>
    <t>Type</t>
  </si>
  <si>
    <t>Easting</t>
  </si>
  <si>
    <t>Northing</t>
  </si>
  <si>
    <t>Start Date</t>
  </si>
  <si>
    <t>End Date</t>
  </si>
  <si>
    <t>Remarks</t>
  </si>
  <si>
    <t>Method</t>
  </si>
  <si>
    <t>Stability</t>
  </si>
  <si>
    <t>Logger</t>
  </si>
  <si>
    <t>Plant</t>
  </si>
  <si>
    <t/>
  </si>
  <si>
    <t>Legend Code</t>
  </si>
  <si>
    <t>Reference</t>
  </si>
  <si>
    <t>Number of blows</t>
  </si>
  <si>
    <t>Samples [SAMP]</t>
  </si>
  <si>
    <t>Casing Depth</t>
  </si>
  <si>
    <t xml:space="preserve">Water Depth </t>
  </si>
  <si>
    <t>Hammer Serial Number</t>
  </si>
  <si>
    <t>Hammer Energy Ratio</t>
  </si>
  <si>
    <t>Blow count</t>
  </si>
  <si>
    <t>Result</t>
  </si>
  <si>
    <t>Test Reference Number</t>
  </si>
  <si>
    <t>Standard Penetration Test Results</t>
  </si>
  <si>
    <t>1 - Seating</t>
  </si>
  <si>
    <t>2 - Seating</t>
  </si>
  <si>
    <t>3 - Test</t>
  </si>
  <si>
    <t>4 - Test</t>
  </si>
  <si>
    <t>5 - Test</t>
  </si>
  <si>
    <t>6 - Test</t>
  </si>
  <si>
    <t>Result 1</t>
  </si>
  <si>
    <t>Result 2</t>
  </si>
  <si>
    <t>Result 3</t>
  </si>
  <si>
    <t>SPT_TYPE</t>
  </si>
  <si>
    <t>S - Standard</t>
  </si>
  <si>
    <t>C - Cone</t>
  </si>
  <si>
    <t>N Value</t>
  </si>
  <si>
    <t>Date and time</t>
  </si>
  <si>
    <t>Minutes after strike</t>
  </si>
  <si>
    <t>Depth after N minutes</t>
  </si>
  <si>
    <t xml:space="preserve">Pipe Reference </t>
  </si>
  <si>
    <t>Remark</t>
  </si>
  <si>
    <t>Water Depth</t>
  </si>
  <si>
    <t>Project ID</t>
  </si>
  <si>
    <t>Hole ID</t>
  </si>
  <si>
    <t>7,20</t>
  </si>
  <si>
    <t>16,1</t>
  </si>
  <si>
    <t>10,1</t>
  </si>
  <si>
    <t>10,3</t>
  </si>
  <si>
    <t>1,10</t>
  </si>
  <si>
    <t>1,6</t>
  </si>
  <si>
    <t>6,3</t>
  </si>
  <si>
    <t>1,20</t>
  </si>
  <si>
    <t>18,30</t>
  </si>
  <si>
    <t>10,20</t>
  </si>
  <si>
    <t>4,6</t>
  </si>
  <si>
    <t>7,10,3</t>
  </si>
  <si>
    <t>18,30,6</t>
  </si>
  <si>
    <t>10,3,4</t>
  </si>
  <si>
    <t>Coring information</t>
  </si>
  <si>
    <t>Fracture Spacing</t>
  </si>
  <si>
    <t>Probe Information</t>
  </si>
  <si>
    <t>6,1</t>
  </si>
  <si>
    <t>Probe Type</t>
  </si>
  <si>
    <t>Start Depth (m)</t>
  </si>
  <si>
    <t>Increment (mm)</t>
  </si>
  <si>
    <t>Type of Damper</t>
  </si>
  <si>
    <t>Cone Angle</t>
  </si>
  <si>
    <t>Probe Results</t>
  </si>
  <si>
    <t>Blow Count</t>
  </si>
  <si>
    <t>Torque Required to Rotate Rods</t>
  </si>
  <si>
    <t>1,300</t>
  </si>
  <si>
    <t>v</t>
  </si>
  <si>
    <t>Tests [PID, PP, Shear Vane]</t>
  </si>
  <si>
    <t>Detailed descriptions [OPTIONAL]</t>
  </si>
  <si>
    <t>Secondary code</t>
  </si>
  <si>
    <t>Formation name</t>
  </si>
  <si>
    <t>Volume (l)</t>
  </si>
  <si>
    <t>% Recovered</t>
  </si>
  <si>
    <t>Remoulded Result</t>
  </si>
  <si>
    <t>FI (fractures/m)</t>
  </si>
  <si>
    <t>TCR (%)</t>
  </si>
  <si>
    <t>SCR (%)</t>
  </si>
  <si>
    <t>RQD (%)</t>
  </si>
  <si>
    <t>Core Run and Fracture Spacing [CORE, FRAC]</t>
  </si>
  <si>
    <t>SPT Tests [ISPT]</t>
  </si>
  <si>
    <t>Photo Ionisation Detector Results [IPID]</t>
  </si>
  <si>
    <t>Hand Penetrometer Results [IPEN]</t>
  </si>
  <si>
    <t>Shear Vane Test Results [IVAN]</t>
  </si>
  <si>
    <t>Geological Descriptions [GEOL, DETL]</t>
  </si>
  <si>
    <t>Water Strike [WSTG, WSTD]</t>
  </si>
  <si>
    <t>Installation Pipework [PIPE]</t>
  </si>
  <si>
    <t>Backfill [BKFL]</t>
  </si>
  <si>
    <t>Hole Diameter [HDIA]</t>
  </si>
  <si>
    <t>Casing [CDIA]</t>
  </si>
  <si>
    <t>Chiselling [CHIS]</t>
  </si>
  <si>
    <t>Drilling Progress by Time [PTIM]</t>
  </si>
  <si>
    <t>Drilling Flush [FLSH]</t>
  </si>
  <si>
    <t>Water Added [WADD]</t>
  </si>
  <si>
    <t>Depth Related Remarks [DREM]</t>
  </si>
  <si>
    <t>Trial Pit Information [HDPH, HORN]</t>
  </si>
  <si>
    <t>Borehole Method Information [HDPH]</t>
  </si>
  <si>
    <t>PIPE 1</t>
  </si>
  <si>
    <t>PIPE 2</t>
  </si>
  <si>
    <t>PIPE 3</t>
  </si>
  <si>
    <t>Return Min (%)</t>
  </si>
  <si>
    <t>Return Max (%)</t>
  </si>
  <si>
    <t>Maximum (mm)</t>
  </si>
  <si>
    <t>Average (mm)</t>
  </si>
  <si>
    <t>Minimum (mm)</t>
  </si>
  <si>
    <t>Hamm. Mass (kg)</t>
  </si>
  <si>
    <t>Drop Dist. (mm)</t>
  </si>
  <si>
    <t>Rod Diam. (mm)</t>
  </si>
  <si>
    <t>Cone Diam. (mm)</t>
  </si>
  <si>
    <t>Date/Time</t>
  </si>
  <si>
    <t>Depth (m)</t>
  </si>
  <si>
    <t>Casing Depth (m)</t>
  </si>
  <si>
    <t>Water Depth (m)</t>
  </si>
  <si>
    <t>Level (mAOD)</t>
  </si>
  <si>
    <t>Top (m)</t>
  </si>
  <si>
    <t>Base (m)</t>
  </si>
  <si>
    <t>Pit Length (m)</t>
  </si>
  <si>
    <t>Pit Width (m)</t>
  </si>
  <si>
    <t>Orientation (deg)</t>
  </si>
  <si>
    <t>Inclination (deg)</t>
  </si>
  <si>
    <t>Depth to strike (m)</t>
  </si>
  <si>
    <t>Casing depth at time of strike (m)</t>
  </si>
  <si>
    <t>Depth sealed by casing (m)</t>
  </si>
  <si>
    <t>Diameter (mm)</t>
  </si>
  <si>
    <t>Time (hh:mm)</t>
  </si>
  <si>
    <t>ppmv</t>
  </si>
  <si>
    <t>kPa</t>
  </si>
  <si>
    <t>7,30</t>
  </si>
  <si>
    <t>GS</t>
  </si>
  <si>
    <t>Geotechnical Sample</t>
  </si>
  <si>
    <t>WAC</t>
  </si>
  <si>
    <t>Waste Acceptance Criteria Sample</t>
  </si>
  <si>
    <t>Jar and Tub</t>
  </si>
  <si>
    <t>Jar and Tub Sample</t>
  </si>
  <si>
    <t>CC</t>
  </si>
  <si>
    <t>Concrete Core Sample</t>
  </si>
  <si>
    <t>LB</t>
  </si>
  <si>
    <t>Large Bulk Sample</t>
  </si>
  <si>
    <t>P</t>
  </si>
  <si>
    <t>Piston Sample</t>
  </si>
  <si>
    <t>U100</t>
  </si>
  <si>
    <t>U38</t>
  </si>
  <si>
    <t>U70</t>
  </si>
  <si>
    <t>UT100</t>
  </si>
  <si>
    <t>Trial Pit Type</t>
  </si>
  <si>
    <t>SOAK - Soakaway</t>
  </si>
  <si>
    <t>Hole Type General</t>
  </si>
  <si>
    <t>RC - Rotary Core</t>
  </si>
  <si>
    <t>RO - Rotary Open</t>
  </si>
  <si>
    <t>Be careful about editing this sheet if your project has multiple locations. You will need to ensure the project data (or at least the ID) match across all .xlsx files in the folder!</t>
  </si>
  <si>
    <t>INFO</t>
  </si>
  <si>
    <t>The sheets in this workbook are protected. You can unprotect using the password 'PG', but be aware that modifying the structure or format of the workbook may cause data loading issues in Pebble Geo.</t>
  </si>
  <si>
    <t>COPYRIGHT &amp; LICENSE</t>
  </si>
  <si>
    <t>The copyright in this workbook remains the property of Pebble Geo. We hereby grant to you a perpetual, non-exclusive license to use this workbook, and to create and distribute copies as you wish. If you modify the workbook then you must retain this copyright and license statement.</t>
  </si>
  <si>
    <t>Mandatory Field</t>
  </si>
  <si>
    <t>Recommended</t>
  </si>
  <si>
    <t>Optional</t>
  </si>
  <si>
    <t>Calculated</t>
  </si>
  <si>
    <t>Section</t>
  </si>
  <si>
    <t>Penetration (mm)</t>
  </si>
  <si>
    <t>Information</t>
  </si>
  <si>
    <t>FIELD COLOUR KEY</t>
  </si>
  <si>
    <r>
      <t xml:space="preserve">A quick note on date/time formats. You can enter these however you wish, but to generate valid AGS files from the data we suggest using this format: </t>
    </r>
    <r>
      <rPr>
        <b/>
        <sz val="11"/>
        <color theme="1"/>
        <rFont val="Calibri"/>
        <family val="2"/>
      </rPr>
      <t>yyyy-mm-ddThh:mm</t>
    </r>
    <r>
      <rPr>
        <sz val="11"/>
        <color theme="1"/>
        <rFont val="Calibri"/>
        <family val="2"/>
      </rPr>
      <t xml:space="preserve"> e.g. 2025-06-15T14:35</t>
    </r>
  </si>
  <si>
    <t>Hole Details [Method, Water, Pipe, Backfill, etc.]</t>
  </si>
  <si>
    <t>Base Depth (m)</t>
  </si>
  <si>
    <t>8,3,4</t>
  </si>
  <si>
    <t>Test Top Depth (m)</t>
  </si>
  <si>
    <r>
      <rPr>
        <b/>
        <sz val="11"/>
        <color rgb="FFFF0000"/>
        <rFont val="Calibri"/>
        <family val="2"/>
      </rPr>
      <t>IMPORTANT:</t>
    </r>
    <r>
      <rPr>
        <sz val="11"/>
        <color theme="1"/>
        <rFont val="Calibri"/>
        <family val="2"/>
      </rPr>
      <t xml:space="preserve"> Dynamic Probe logs will only be produced if you have set the hole method field to be 'DP - Dynamic Probe' or 'DP' in the HOLE sheet! If you have already entered GEOL etc. for this hole, just take a copy of the workbook and give it a different name like 'BH1-DP'.
To start the test part-way down the hole you should modify the </t>
    </r>
    <r>
      <rPr>
        <b/>
        <sz val="11"/>
        <color theme="1"/>
        <rFont val="Calibri"/>
        <family val="2"/>
      </rPr>
      <t>Start Depth</t>
    </r>
    <r>
      <rPr>
        <sz val="11"/>
        <color theme="1"/>
        <rFont val="Calibri"/>
        <family val="2"/>
      </rPr>
      <t xml:space="preserve"> value to be the depth to the top of the first test increment. The </t>
    </r>
    <r>
      <rPr>
        <b/>
        <sz val="11"/>
        <color theme="1"/>
        <rFont val="Calibri"/>
        <family val="2"/>
      </rPr>
      <t>Test Top Depth</t>
    </r>
    <r>
      <rPr>
        <sz val="11"/>
        <color theme="1"/>
        <rFont val="Calibri"/>
        <family val="2"/>
      </rPr>
      <t xml:space="preserve"> column will then auto-start at that depth.</t>
    </r>
  </si>
  <si>
    <t>DATUM</t>
  </si>
  <si>
    <t>Datum Installation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</si>
</sst>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font>
      <sz val="11"/>
      <color theme="1"/>
      <name val="Aptos Narrow"/>
      <family val="2"/>
      <scheme val="minor"/>
    </font>
    <font>
      <b/>
      <sz val="20"/>
      <color theme="0"/>
      <name val="Aptos Narrow"/>
      <family val="2"/>
      <scheme val="minor"/>
    </font>
    <font>
      <b/>
      <sz val="14"/>
      <color theme="2" tint="-0.749992370372631"/>
      <name val="Aptos Narrow"/>
      <family val="2"/>
      <scheme val="minor"/>
    </font>
    <font>
      <b/>
      <sz val="8"/>
      <color theme="0"/>
      <name val="Aptos Narrow"/>
      <family val="2"/>
      <scheme val="minor"/>
    </font>
    <font>
      <sz val="12"/>
      <color theme="1"/>
      <name val="Aptos Narrow"/>
      <family val="2"/>
      <scheme val="minor"/>
    </font>
    <font>
      <sz val="11"/>
      <color theme="0" tint="-0.14999847407452621"/>
      <name val="Aptos Narrow"/>
      <family val="2"/>
      <scheme val="minor"/>
    </font>
    <font>
      <b/>
      <sz val="20"/>
      <color theme="0"/>
      <name val="Calibri"/>
      <family val="2"/>
    </font>
    <font>
      <b/>
      <sz val="16"/>
      <color theme="1"/>
      <name val="Calibri"/>
      <family val="2"/>
    </font>
    <font>
      <b/>
      <sz val="12"/>
      <color theme="0"/>
      <name val="Calibri"/>
      <family val="2"/>
    </font>
    <font>
      <sz val="12"/>
      <color theme="1"/>
      <name val="Calibri"/>
      <family val="2"/>
    </font>
    <font>
      <b/>
      <sz val="26"/>
      <name val="Calibri"/>
      <family val="2"/>
    </font>
    <font>
      <b/>
      <sz val="16"/>
      <name val="Calibri"/>
      <family val="2"/>
    </font>
    <font>
      <b/>
      <sz val="20"/>
      <name val="Calibri"/>
      <family val="2"/>
    </font>
    <font>
      <b/>
      <sz val="8"/>
      <color theme="0"/>
      <name val="Calibri"/>
      <family val="2"/>
    </font>
    <font>
      <sz val="11"/>
      <color theme="1"/>
      <name val="Calibri"/>
      <family val="2"/>
    </font>
    <font>
      <sz val="11"/>
      <color theme="0" tint="-0.14999847407452621"/>
      <name val="Calibri"/>
      <family val="2"/>
    </font>
    <font>
      <sz val="22"/>
      <color theme="1"/>
      <name val="Calibri"/>
      <family val="2"/>
    </font>
    <font>
      <b/>
      <sz val="12"/>
      <color theme="1"/>
      <name val="Calibri"/>
      <family val="2"/>
    </font>
    <font>
      <b/>
      <sz val="10"/>
      <color theme="0"/>
      <name val="Calibri"/>
      <family val="2"/>
    </font>
    <font>
      <sz val="10"/>
      <color theme="1"/>
      <name val="Calibri"/>
      <family val="2"/>
    </font>
    <font>
      <b/>
      <sz val="12"/>
      <name val="Calibri"/>
      <family val="2"/>
    </font>
    <font>
      <b/>
      <sz val="9"/>
      <color rgb="FFFF0000"/>
      <name val="Calibri"/>
      <family val="2"/>
    </font>
    <font>
      <sz val="11"/>
      <color theme="2" tint="-9.9978637043366805E-2"/>
      <name val="Calibri"/>
      <family val="2"/>
    </font>
    <font>
      <b/>
      <sz val="11"/>
      <color rgb="FFFF0000"/>
      <name val="Aptos Narrow"/>
      <scheme val="minor"/>
    </font>
    <font>
      <sz val="11"/>
      <color theme="0"/>
      <name val="Aptos Narrow"/>
      <family val="2"/>
      <scheme val="minor"/>
    </font>
    <font>
      <b/>
      <sz val="11"/>
      <color theme="1"/>
      <name val="Aptos Narrow"/>
      <scheme val="minor"/>
    </font>
    <font>
      <b/>
      <sz val="11"/>
      <color theme="1"/>
      <name val="Calibri"/>
      <family val="2"/>
    </font>
    <font>
      <b/>
      <i/>
      <sz val="11"/>
      <color theme="1"/>
      <name val="Calibri"/>
      <family val="2"/>
    </font>
    <font>
      <sz val="12"/>
      <name val="Calibri"/>
      <family val="2"/>
    </font>
    <font>
      <b/>
      <sz val="11"/>
      <color rgb="FFFF0000"/>
      <name val="Calibri"/>
      <family val="2"/>
    </font>
    <font>
      <sz val="11"/>
      <name val="Aptos Narrow"/>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rgb="FF690B45"/>
        <bgColor indexed="64"/>
      </patternFill>
    </fill>
    <fill>
      <patternFill patternType="solid">
        <fgColor rgb="FFC6C2B6"/>
        <bgColor indexed="64"/>
      </patternFill>
    </fill>
    <fill>
      <patternFill patternType="solid">
        <fgColor rgb="FF6F5433"/>
        <bgColor rgb="FF4952B6"/>
      </patternFill>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6F5433"/>
        <bgColor indexed="64"/>
      </patternFill>
    </fill>
    <fill>
      <patternFill patternType="solid">
        <fgColor rgb="FFC6C3B6"/>
        <bgColor indexed="64"/>
      </patternFill>
    </fill>
    <fill>
      <patternFill patternType="solid">
        <fgColor theme="2" tint="-9.9978637043366805E-2"/>
        <bgColor rgb="FF4952B6"/>
      </patternFill>
    </fill>
    <fill>
      <patternFill patternType="solid">
        <fgColor theme="3" tint="0.89999084444715716"/>
        <bgColor indexed="64"/>
      </patternFill>
    </fill>
    <fill>
      <patternFill patternType="solid">
        <fgColor theme="3" tint="0.74999237037263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indexed="64"/>
      </left>
      <right style="thin">
        <color indexed="64"/>
      </right>
      <top/>
      <bottom/>
      <diagonal/>
    </border>
    <border>
      <left style="thin">
        <color theme="2" tint="-0.499984740745262"/>
      </left>
      <right style="thin">
        <color indexed="64"/>
      </right>
      <top style="thin">
        <color theme="2" tint="-0.499984740745262"/>
      </top>
      <bottom style="thin">
        <color theme="2" tint="-0.499984740745262"/>
      </bottom>
      <diagonal/>
    </border>
    <border>
      <left style="thin">
        <color indexed="64"/>
      </left>
      <right style="thin">
        <color indexed="64"/>
      </right>
      <top style="thin">
        <color theme="2" tint="-0.499984740745262"/>
      </top>
      <bottom style="thin">
        <color theme="2" tint="-0.499984740745262"/>
      </bottom>
      <diagonal/>
    </border>
    <border>
      <left style="thin">
        <color indexed="64"/>
      </left>
      <right style="thin">
        <color theme="2" tint="-0.499984740745262"/>
      </right>
      <top style="thin">
        <color theme="2" tint="-0.499984740745262"/>
      </top>
      <bottom style="thin">
        <color theme="2" tint="-0.499984740745262"/>
      </bottom>
      <diagonal/>
    </border>
    <border>
      <left/>
      <right/>
      <top/>
      <bottom style="thin">
        <color theme="2" tint="-0.499984740745262"/>
      </bottom>
      <diagonal/>
    </border>
    <border>
      <left/>
      <right/>
      <top style="thin">
        <color theme="2" tint="-0.499984740745262"/>
      </top>
      <bottom/>
      <diagonal/>
    </border>
    <border>
      <left style="thin">
        <color theme="2" tint="-0.499984740745262"/>
      </left>
      <right/>
      <top style="thin">
        <color theme="2" tint="-0.499984740745262"/>
      </top>
      <bottom/>
      <diagonal/>
    </border>
    <border>
      <left/>
      <right style="thin">
        <color theme="2" tint="-0.499984740745262"/>
      </right>
      <top style="thin">
        <color theme="2" tint="-0.499984740745262"/>
      </top>
      <bottom/>
      <diagonal/>
    </border>
  </borders>
  <cellStyleXfs count="1">
    <xf numFmtId="0" fontId="0" fillId="0" borderId="0"/>
  </cellStyleXfs>
  <cellXfs count="194">
    <xf numFmtId="0" fontId="0" fillId="0" borderId="0" xfId="0"/>
    <xf numFmtId="0" fontId="0" fillId="2" borderId="0" xfId="0" applyFill="1"/>
    <xf numFmtId="0" fontId="1" fillId="3" borderId="0" xfId="0" applyFont="1" applyFill="1" applyAlignment="1">
      <alignment vertical="top"/>
    </xf>
    <xf numFmtId="0" fontId="2" fillId="4" borderId="0" xfId="0" applyFont="1" applyFill="1" applyAlignment="1">
      <alignment vertical="center"/>
    </xf>
    <xf numFmtId="0" fontId="3" fillId="3" borderId="0" xfId="0" applyFont="1" applyFill="1" applyAlignment="1">
      <alignment vertical="top"/>
    </xf>
    <xf numFmtId="0" fontId="4" fillId="2" borderId="0" xfId="0" applyFont="1" applyFill="1"/>
    <xf numFmtId="0" fontId="5" fillId="2" borderId="0" xfId="0" applyFont="1" applyFill="1"/>
    <xf numFmtId="0" fontId="6" fillId="3" borderId="0" xfId="0" applyFont="1" applyFill="1" applyAlignment="1">
      <alignment vertical="top"/>
    </xf>
    <xf numFmtId="0" fontId="7" fillId="7" borderId="0" xfId="0" applyFont="1" applyFill="1" applyAlignment="1">
      <alignment horizontal="center" vertical="center"/>
    </xf>
    <xf numFmtId="0" fontId="8" fillId="3" borderId="1" xfId="0" applyFont="1" applyFill="1" applyBorder="1" applyAlignment="1">
      <alignment horizontal="left" vertical="center"/>
    </xf>
    <xf numFmtId="0" fontId="8" fillId="5" borderId="1" xfId="0" applyFont="1" applyFill="1" applyBorder="1" applyAlignment="1">
      <alignment horizontal="left" vertical="center"/>
    </xf>
    <xf numFmtId="0" fontId="9" fillId="2" borderId="1" xfId="0" applyFont="1" applyFill="1" applyBorder="1" applyAlignment="1">
      <alignment horizontal="left" vertical="center"/>
    </xf>
    <xf numFmtId="0" fontId="6" fillId="3" borderId="0" xfId="0" applyFont="1" applyFill="1" applyAlignment="1">
      <alignment horizontal="left" vertical="top"/>
    </xf>
    <xf numFmtId="0" fontId="10" fillId="7" borderId="1" xfId="0" applyFont="1" applyFill="1" applyBorder="1" applyAlignment="1">
      <alignment horizontal="center" vertical="center"/>
    </xf>
    <xf numFmtId="0" fontId="11" fillId="7" borderId="15" xfId="0" applyFont="1" applyFill="1" applyBorder="1" applyAlignment="1">
      <alignment vertical="center"/>
    </xf>
    <xf numFmtId="0" fontId="11" fillId="7" borderId="15" xfId="0" applyFont="1" applyFill="1" applyBorder="1" applyAlignment="1">
      <alignment horizontal="left" vertical="center"/>
    </xf>
    <xf numFmtId="0" fontId="12" fillId="7" borderId="16" xfId="0" applyFont="1" applyFill="1" applyBorder="1" applyAlignment="1">
      <alignment horizontal="left" vertical="center"/>
    </xf>
    <xf numFmtId="0" fontId="12" fillId="7" borderId="17" xfId="0" applyFont="1" applyFill="1" applyBorder="1" applyAlignment="1">
      <alignment horizontal="left" vertical="center"/>
    </xf>
    <xf numFmtId="0" fontId="11" fillId="7" borderId="16" xfId="0" applyFont="1" applyFill="1" applyBorder="1" applyAlignment="1">
      <alignment horizontal="left" vertical="center"/>
    </xf>
    <xf numFmtId="0" fontId="11" fillId="7" borderId="17" xfId="0" applyFont="1" applyFill="1" applyBorder="1" applyAlignment="1">
      <alignment horizontal="left" vertical="center"/>
    </xf>
    <xf numFmtId="0" fontId="11" fillId="7" borderId="16" xfId="0" applyFont="1" applyFill="1" applyBorder="1" applyAlignment="1">
      <alignment vertical="center"/>
    </xf>
    <xf numFmtId="0" fontId="11" fillId="7" borderId="17" xfId="0" applyFont="1" applyFill="1" applyBorder="1" applyAlignment="1">
      <alignment vertical="center"/>
    </xf>
    <xf numFmtId="0" fontId="13" fillId="3" borderId="0" xfId="0" applyFont="1" applyFill="1" applyAlignment="1">
      <alignment vertical="top"/>
    </xf>
    <xf numFmtId="0" fontId="14" fillId="2" borderId="0" xfId="0" applyFont="1" applyFill="1"/>
    <xf numFmtId="0" fontId="15" fillId="2" borderId="0" xfId="0" applyFont="1" applyFill="1"/>
    <xf numFmtId="0" fontId="6" fillId="7" borderId="16" xfId="0" applyFont="1" applyFill="1" applyBorder="1" applyAlignment="1">
      <alignment vertical="center"/>
    </xf>
    <xf numFmtId="0" fontId="6" fillId="7" borderId="17" xfId="0" applyFont="1" applyFill="1" applyBorder="1" applyAlignment="1">
      <alignment vertical="center"/>
    </xf>
    <xf numFmtId="0" fontId="8" fillId="3" borderId="0" xfId="0" applyFont="1" applyFill="1" applyAlignment="1">
      <alignment horizontal="left" vertical="center"/>
    </xf>
    <xf numFmtId="0" fontId="14" fillId="2" borderId="0" xfId="0" applyFont="1" applyFill="1" applyAlignment="1">
      <alignment horizontal="left" vertical="center"/>
    </xf>
    <xf numFmtId="0" fontId="8" fillId="5" borderId="4" xfId="0" applyFont="1" applyFill="1" applyBorder="1" applyAlignment="1">
      <alignment horizontal="left" vertical="center"/>
    </xf>
    <xf numFmtId="0" fontId="8" fillId="5" borderId="2" xfId="0" applyFont="1" applyFill="1" applyBorder="1" applyAlignment="1">
      <alignment horizontal="left" vertical="center"/>
    </xf>
    <xf numFmtId="0" fontId="8" fillId="3" borderId="13" xfId="0" applyFont="1" applyFill="1" applyBorder="1" applyAlignment="1">
      <alignment vertical="center"/>
    </xf>
    <xf numFmtId="0" fontId="9" fillId="2" borderId="4" xfId="0" applyFont="1" applyFill="1" applyBorder="1" applyAlignment="1">
      <alignment horizontal="left" vertical="center"/>
    </xf>
    <xf numFmtId="0" fontId="15" fillId="2" borderId="0" xfId="0" applyFont="1" applyFill="1" applyAlignment="1">
      <alignment wrapText="1"/>
    </xf>
    <xf numFmtId="0" fontId="9" fillId="2" borderId="4" xfId="0" applyFont="1" applyFill="1" applyBorder="1" applyAlignment="1">
      <alignment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14" fillId="2" borderId="0" xfId="0" applyFont="1" applyFill="1" applyAlignment="1">
      <alignment horizontal="left"/>
    </xf>
    <xf numFmtId="0" fontId="8" fillId="3" borderId="18" xfId="0" applyFont="1" applyFill="1" applyBorder="1" applyAlignment="1">
      <alignment vertical="center"/>
    </xf>
    <xf numFmtId="0" fontId="14" fillId="2" borderId="1" xfId="0" applyFont="1" applyFill="1" applyBorder="1" applyAlignment="1">
      <alignment horizontal="left" vertical="center"/>
    </xf>
    <xf numFmtId="0" fontId="18" fillId="3" borderId="13" xfId="0" applyFont="1" applyFill="1" applyBorder="1" applyAlignment="1">
      <alignment vertical="center"/>
    </xf>
    <xf numFmtId="0" fontId="21" fillId="2" borderId="0" xfId="0" applyFont="1" applyFill="1"/>
    <xf numFmtId="0" fontId="14" fillId="0" borderId="0" xfId="0" applyFont="1"/>
    <xf numFmtId="0" fontId="8" fillId="3" borderId="8" xfId="0" applyFont="1" applyFill="1" applyBorder="1" applyAlignment="1">
      <alignment vertical="center"/>
    </xf>
    <xf numFmtId="0" fontId="8" fillId="3" borderId="9" xfId="0" applyFont="1" applyFill="1" applyBorder="1" applyAlignment="1">
      <alignment vertical="center"/>
    </xf>
    <xf numFmtId="0" fontId="22" fillId="2" borderId="0" xfId="0" applyFont="1" applyFill="1"/>
    <xf numFmtId="0" fontId="8" fillId="3" borderId="14" xfId="0" applyFont="1" applyFill="1" applyBorder="1" applyAlignment="1">
      <alignment horizontal="left" vertical="center"/>
    </xf>
    <xf numFmtId="0" fontId="8" fillId="3" borderId="0" xfId="0" applyFont="1" applyFill="1" applyAlignment="1">
      <alignment horizontal="right"/>
    </xf>
    <xf numFmtId="2" fontId="8" fillId="3" borderId="0" xfId="0" applyNumberFormat="1" applyFont="1" applyFill="1" applyAlignment="1">
      <alignment horizontal="left"/>
    </xf>
    <xf numFmtId="0" fontId="18" fillId="9" borderId="13" xfId="0" applyFont="1" applyFill="1" applyBorder="1" applyAlignment="1">
      <alignment vertical="center"/>
    </xf>
    <xf numFmtId="0" fontId="24" fillId="0" borderId="0" xfId="0" applyFont="1"/>
    <xf numFmtId="2" fontId="9" fillId="6" borderId="1" xfId="0" applyNumberFormat="1" applyFont="1" applyFill="1" applyBorder="1" applyAlignment="1" applyProtection="1">
      <alignment horizontal="left" vertical="center"/>
      <protection locked="0"/>
    </xf>
    <xf numFmtId="2" fontId="9" fillId="6" borderId="3" xfId="0" applyNumberFormat="1" applyFont="1" applyFill="1" applyBorder="1" applyAlignment="1" applyProtection="1">
      <alignment horizontal="left" vertical="center"/>
      <protection locked="0"/>
    </xf>
    <xf numFmtId="0" fontId="9" fillId="6" borderId="1" xfId="0" applyFont="1" applyFill="1" applyBorder="1" applyAlignment="1" applyProtection="1">
      <alignment horizontal="left" vertical="center"/>
      <protection locked="0"/>
    </xf>
    <xf numFmtId="2" fontId="9" fillId="6" borderId="1" xfId="0" applyNumberFormat="1" applyFont="1" applyFill="1" applyBorder="1" applyAlignment="1" applyProtection="1">
      <alignment vertical="center"/>
      <protection locked="0"/>
    </xf>
    <xf numFmtId="0" fontId="9" fillId="6" borderId="1" xfId="0" applyFont="1" applyFill="1" applyBorder="1" applyAlignment="1" applyProtection="1">
      <alignment vertical="center"/>
      <protection locked="0"/>
    </xf>
    <xf numFmtId="2" fontId="9" fillId="6" borderId="2" xfId="0" applyNumberFormat="1" applyFont="1" applyFill="1" applyBorder="1" applyAlignment="1" applyProtection="1">
      <alignment horizontal="left" vertical="center"/>
      <protection locked="0"/>
    </xf>
    <xf numFmtId="1" fontId="9" fillId="6" borderId="1" xfId="0" applyNumberFormat="1" applyFont="1" applyFill="1" applyBorder="1" applyAlignment="1" applyProtection="1">
      <alignment horizontal="left" vertical="center"/>
      <protection locked="0"/>
    </xf>
    <xf numFmtId="2" fontId="9" fillId="6" borderId="14" xfId="0" applyNumberFormat="1" applyFont="1" applyFill="1" applyBorder="1" applyAlignment="1" applyProtection="1">
      <alignment horizontal="left" vertical="center"/>
      <protection locked="0"/>
    </xf>
    <xf numFmtId="2" fontId="9" fillId="6" borderId="13" xfId="0" applyNumberFormat="1" applyFont="1" applyFill="1" applyBorder="1" applyAlignment="1" applyProtection="1">
      <alignment horizontal="left" vertical="center"/>
      <protection locked="0"/>
    </xf>
    <xf numFmtId="2" fontId="19" fillId="6" borderId="1" xfId="0" applyNumberFormat="1" applyFont="1" applyFill="1" applyBorder="1" applyAlignment="1" applyProtection="1">
      <alignment horizontal="left" vertical="center"/>
      <protection locked="0"/>
    </xf>
    <xf numFmtId="0" fontId="14" fillId="2" borderId="0" xfId="0" applyFont="1" applyFill="1" applyProtection="1">
      <protection locked="0"/>
    </xf>
    <xf numFmtId="9" fontId="9" fillId="6" borderId="1" xfId="0" applyNumberFormat="1" applyFont="1" applyFill="1" applyBorder="1" applyAlignment="1" applyProtection="1">
      <alignment horizontal="left" vertical="center"/>
      <protection locked="0"/>
    </xf>
    <xf numFmtId="164" fontId="9" fillId="6" borderId="1" xfId="0" applyNumberFormat="1" applyFont="1" applyFill="1" applyBorder="1" applyAlignment="1" applyProtection="1">
      <alignment horizontal="left" vertical="center"/>
      <protection locked="0"/>
    </xf>
    <xf numFmtId="1" fontId="9" fillId="10" borderId="1" xfId="0" applyNumberFormat="1" applyFont="1" applyFill="1" applyBorder="1" applyAlignment="1">
      <alignment horizontal="left" vertical="center"/>
    </xf>
    <xf numFmtId="0" fontId="8" fillId="3" borderId="1" xfId="0" applyFont="1" applyFill="1" applyBorder="1" applyAlignment="1">
      <alignment horizontal="center" vertical="center"/>
    </xf>
    <xf numFmtId="0" fontId="8" fillId="5" borderId="1" xfId="0" applyFont="1" applyFill="1" applyBorder="1" applyAlignment="1">
      <alignment horizontal="center" vertical="center"/>
    </xf>
    <xf numFmtId="0" fontId="17" fillId="11" borderId="1" xfId="0" applyFont="1" applyFill="1" applyBorder="1" applyAlignment="1">
      <alignment horizontal="center" vertical="center"/>
    </xf>
    <xf numFmtId="0" fontId="25" fillId="10" borderId="1" xfId="0" applyFont="1" applyFill="1" applyBorder="1" applyAlignment="1">
      <alignment horizontal="center" vertical="center"/>
    </xf>
    <xf numFmtId="0" fontId="17" fillId="7" borderId="1" xfId="0" applyFont="1" applyFill="1" applyBorder="1" applyAlignment="1">
      <alignment horizontal="center" vertical="center"/>
    </xf>
    <xf numFmtId="2" fontId="9" fillId="10" borderId="1" xfId="0" applyNumberFormat="1" applyFont="1" applyFill="1" applyBorder="1" applyAlignment="1">
      <alignment horizontal="left" vertical="center"/>
    </xf>
    <xf numFmtId="1" fontId="9" fillId="10" borderId="3" xfId="0" applyNumberFormat="1" applyFont="1" applyFill="1" applyBorder="1" applyAlignment="1">
      <alignment horizontal="left" vertical="center"/>
    </xf>
    <xf numFmtId="0" fontId="26" fillId="2" borderId="1" xfId="0" applyFont="1" applyFill="1" applyBorder="1" applyAlignment="1">
      <alignment horizontal="left" vertical="center"/>
    </xf>
    <xf numFmtId="0" fontId="27" fillId="2" borderId="1" xfId="0" applyFont="1" applyFill="1" applyBorder="1" applyAlignment="1">
      <alignment horizontal="left" vertical="center"/>
    </xf>
    <xf numFmtId="0" fontId="25" fillId="12" borderId="1" xfId="0" applyFont="1" applyFill="1" applyBorder="1" applyAlignment="1">
      <alignment horizontal="center" vertical="center"/>
    </xf>
    <xf numFmtId="49" fontId="28" fillId="6" borderId="1" xfId="0" applyNumberFormat="1" applyFont="1" applyFill="1" applyBorder="1" applyAlignment="1" applyProtection="1">
      <alignment vertical="center"/>
      <protection locked="0"/>
    </xf>
    <xf numFmtId="49" fontId="9" fillId="6" borderId="1" xfId="0" applyNumberFormat="1" applyFont="1" applyFill="1" applyBorder="1" applyAlignment="1" applyProtection="1">
      <alignment horizontal="left" vertical="center"/>
      <protection locked="0"/>
    </xf>
    <xf numFmtId="0" fontId="11" fillId="7" borderId="24" xfId="0" applyFont="1" applyFill="1" applyBorder="1" applyAlignment="1">
      <alignment horizontal="left" vertical="center"/>
    </xf>
    <xf numFmtId="0" fontId="11" fillId="7" borderId="23" xfId="0" applyFont="1" applyFill="1" applyBorder="1" applyAlignment="1">
      <alignment vertical="center"/>
    </xf>
    <xf numFmtId="0" fontId="11" fillId="7" borderId="25" xfId="0" applyFont="1" applyFill="1" applyBorder="1" applyAlignment="1">
      <alignment vertical="center"/>
    </xf>
    <xf numFmtId="0" fontId="8" fillId="5" borderId="10" xfId="0" applyFont="1" applyFill="1" applyBorder="1" applyAlignment="1">
      <alignment horizontal="left" vertical="center"/>
    </xf>
    <xf numFmtId="9" fontId="9" fillId="6" borderId="13" xfId="0" applyNumberFormat="1" applyFont="1" applyFill="1" applyBorder="1" applyAlignment="1" applyProtection="1">
      <alignment horizontal="left" vertical="center"/>
      <protection locked="0"/>
    </xf>
    <xf numFmtId="1" fontId="9" fillId="6" borderId="13" xfId="0" applyNumberFormat="1" applyFont="1" applyFill="1" applyBorder="1" applyAlignment="1" applyProtection="1">
      <alignment horizontal="left" vertical="center"/>
      <protection locked="0"/>
    </xf>
    <xf numFmtId="0" fontId="17" fillId="11" borderId="1" xfId="0" applyFont="1" applyFill="1" applyBorder="1" applyAlignment="1">
      <alignment horizontal="left" vertical="center"/>
    </xf>
    <xf numFmtId="0" fontId="25" fillId="13" borderId="1" xfId="0" applyFont="1" applyFill="1" applyBorder="1"/>
    <xf numFmtId="0" fontId="0" fillId="12" borderId="1" xfId="0" applyFill="1" applyBorder="1" applyAlignment="1">
      <alignment vertical="top" wrapText="1"/>
    </xf>
    <xf numFmtId="0" fontId="23" fillId="2" borderId="22" xfId="0" applyFont="1" applyFill="1" applyBorder="1" applyAlignment="1">
      <alignment vertical="center" wrapText="1"/>
    </xf>
    <xf numFmtId="49" fontId="4" fillId="0" borderId="6" xfId="0" applyNumberFormat="1" applyFont="1" applyBorder="1" applyAlignment="1" applyProtection="1">
      <alignment horizontal="left" vertical="top"/>
      <protection locked="0"/>
    </xf>
    <xf numFmtId="49" fontId="4" fillId="0" borderId="7" xfId="0" applyNumberFormat="1" applyFont="1" applyBorder="1" applyAlignment="1" applyProtection="1">
      <alignment horizontal="left" vertical="top"/>
      <protection locked="0"/>
    </xf>
    <xf numFmtId="49" fontId="4" fillId="0" borderId="8" xfId="0" applyNumberFormat="1" applyFont="1" applyBorder="1" applyAlignment="1" applyProtection="1">
      <alignment horizontal="left" vertical="top"/>
      <protection locked="0"/>
    </xf>
    <xf numFmtId="49" fontId="4" fillId="0" borderId="0" xfId="0" applyNumberFormat="1" applyFont="1" applyAlignment="1" applyProtection="1">
      <alignment horizontal="left" vertical="top"/>
      <protection locked="0"/>
    </xf>
    <xf numFmtId="49" fontId="4" fillId="0" borderId="9" xfId="0" applyNumberFormat="1" applyFont="1" applyBorder="1" applyAlignment="1" applyProtection="1">
      <alignment horizontal="left" vertical="top"/>
      <protection locked="0"/>
    </xf>
    <xf numFmtId="49" fontId="4" fillId="0" borderId="10" xfId="0" applyNumberFormat="1" applyFont="1" applyBorder="1" applyAlignment="1" applyProtection="1">
      <alignment horizontal="left" vertical="top"/>
      <protection locked="0"/>
    </xf>
    <xf numFmtId="49" fontId="4" fillId="0" borderId="11" xfId="0" applyNumberFormat="1" applyFont="1" applyBorder="1" applyAlignment="1" applyProtection="1">
      <alignment horizontal="left" vertical="top"/>
      <protection locked="0"/>
    </xf>
    <xf numFmtId="49" fontId="4" fillId="0" borderId="12" xfId="0" applyNumberFormat="1" applyFont="1" applyBorder="1" applyAlignment="1" applyProtection="1">
      <alignment horizontal="left" vertical="top"/>
      <protection locked="0"/>
    </xf>
    <xf numFmtId="49" fontId="0" fillId="0" borderId="15" xfId="0" applyNumberFormat="1" applyBorder="1" applyAlignment="1" applyProtection="1">
      <alignment horizontal="left" vertical="center"/>
      <protection locked="0"/>
    </xf>
    <xf numFmtId="49" fontId="0" fillId="0" borderId="16" xfId="0" applyNumberFormat="1" applyBorder="1" applyAlignment="1" applyProtection="1">
      <alignment horizontal="left" vertical="center"/>
      <protection locked="0"/>
    </xf>
    <xf numFmtId="49" fontId="0" fillId="0" borderId="17" xfId="0" applyNumberFormat="1" applyBorder="1" applyAlignment="1" applyProtection="1">
      <alignment horizontal="left" vertical="center"/>
      <protection locked="0"/>
    </xf>
    <xf numFmtId="49" fontId="4" fillId="0" borderId="4" xfId="0" applyNumberFormat="1" applyFont="1" applyBorder="1" applyAlignment="1" applyProtection="1">
      <alignment horizontal="left" vertical="center"/>
      <protection locked="0"/>
    </xf>
    <xf numFmtId="49" fontId="4" fillId="0" borderId="2" xfId="0" applyNumberFormat="1" applyFont="1" applyBorder="1" applyAlignment="1" applyProtection="1">
      <alignment horizontal="left" vertical="center"/>
      <protection locked="0"/>
    </xf>
    <xf numFmtId="49" fontId="4" fillId="0" borderId="3" xfId="0" applyNumberFormat="1" applyFont="1" applyBorder="1" applyAlignment="1" applyProtection="1">
      <alignment horizontal="left" vertical="center"/>
      <protection locked="0"/>
    </xf>
    <xf numFmtId="0" fontId="0" fillId="12" borderId="1" xfId="0" applyFill="1" applyBorder="1" applyAlignment="1">
      <alignment horizontal="left" vertical="top" wrapText="1"/>
    </xf>
    <xf numFmtId="1" fontId="9" fillId="6" borderId="1" xfId="0" applyNumberFormat="1" applyFont="1" applyFill="1" applyBorder="1" applyAlignment="1" applyProtection="1">
      <alignment horizontal="left" vertical="center"/>
      <protection locked="0"/>
    </xf>
    <xf numFmtId="0" fontId="9" fillId="6" borderId="1" xfId="0" applyFont="1" applyFill="1" applyBorder="1" applyAlignment="1" applyProtection="1">
      <alignment vertical="center"/>
      <protection locked="0"/>
    </xf>
    <xf numFmtId="0" fontId="8" fillId="5" borderId="1" xfId="0" applyFont="1" applyFill="1" applyBorder="1" applyAlignment="1">
      <alignment horizontal="left" vertical="center"/>
    </xf>
    <xf numFmtId="0" fontId="8" fillId="5" borderId="0" xfId="0" applyFont="1" applyFill="1" applyAlignment="1">
      <alignment horizontal="left" vertical="center"/>
    </xf>
    <xf numFmtId="0" fontId="8" fillId="5" borderId="9" xfId="0" applyFont="1" applyFill="1" applyBorder="1" applyAlignment="1">
      <alignment horizontal="left" vertical="center"/>
    </xf>
    <xf numFmtId="0" fontId="9" fillId="2" borderId="13" xfId="0" applyFont="1" applyFill="1" applyBorder="1" applyAlignment="1">
      <alignment horizontal="left" vertical="center"/>
    </xf>
    <xf numFmtId="2" fontId="9" fillId="10" borderId="1" xfId="0" applyNumberFormat="1" applyFont="1" applyFill="1" applyBorder="1" applyAlignment="1">
      <alignment horizontal="left" vertical="center"/>
    </xf>
    <xf numFmtId="2" fontId="9" fillId="6" borderId="1" xfId="0" applyNumberFormat="1" applyFont="1" applyFill="1" applyBorder="1" applyAlignment="1" applyProtection="1">
      <alignment horizontal="left" vertical="center"/>
      <protection locked="0"/>
    </xf>
    <xf numFmtId="49" fontId="9" fillId="6" borderId="1" xfId="0" applyNumberFormat="1" applyFont="1" applyFill="1" applyBorder="1" applyAlignment="1" applyProtection="1">
      <alignment vertical="center"/>
      <protection locked="0"/>
    </xf>
    <xf numFmtId="0" fontId="8" fillId="3" borderId="1" xfId="0" applyFont="1" applyFill="1" applyBorder="1" applyAlignment="1">
      <alignment vertical="center"/>
    </xf>
    <xf numFmtId="49" fontId="9" fillId="6" borderId="6" xfId="0" applyNumberFormat="1" applyFont="1" applyFill="1" applyBorder="1" applyAlignment="1" applyProtection="1">
      <alignment horizontal="left" vertical="top"/>
      <protection locked="0"/>
    </xf>
    <xf numFmtId="49" fontId="9" fillId="6" borderId="7" xfId="0" applyNumberFormat="1" applyFont="1" applyFill="1" applyBorder="1" applyAlignment="1" applyProtection="1">
      <alignment horizontal="left" vertical="top"/>
      <protection locked="0"/>
    </xf>
    <xf numFmtId="49" fontId="9" fillId="6" borderId="8" xfId="0" applyNumberFormat="1" applyFont="1" applyFill="1" applyBorder="1" applyAlignment="1" applyProtection="1">
      <alignment horizontal="left" vertical="top"/>
      <protection locked="0"/>
    </xf>
    <xf numFmtId="49" fontId="9" fillId="6" borderId="9" xfId="0" applyNumberFormat="1" applyFont="1" applyFill="1" applyBorder="1" applyAlignment="1" applyProtection="1">
      <alignment horizontal="left" vertical="top"/>
      <protection locked="0"/>
    </xf>
    <xf numFmtId="49" fontId="9" fillId="6" borderId="10" xfId="0" applyNumberFormat="1" applyFont="1" applyFill="1" applyBorder="1" applyAlignment="1" applyProtection="1">
      <alignment horizontal="left" vertical="top"/>
      <protection locked="0"/>
    </xf>
    <xf numFmtId="49" fontId="9" fillId="6" borderId="12" xfId="0" applyNumberFormat="1" applyFont="1" applyFill="1" applyBorder="1" applyAlignment="1" applyProtection="1">
      <alignment horizontal="left" vertical="top"/>
      <protection locked="0"/>
    </xf>
    <xf numFmtId="49" fontId="9" fillId="6" borderId="3" xfId="0" applyNumberFormat="1" applyFont="1" applyFill="1" applyBorder="1" applyAlignment="1" applyProtection="1">
      <alignment vertical="center"/>
      <protection locked="0"/>
    </xf>
    <xf numFmtId="0" fontId="8" fillId="3" borderId="1" xfId="0" applyFont="1" applyFill="1" applyBorder="1" applyAlignment="1">
      <alignment horizontal="left" vertical="center"/>
    </xf>
    <xf numFmtId="2" fontId="9" fillId="6" borderId="4" xfId="0" applyNumberFormat="1" applyFont="1" applyFill="1" applyBorder="1" applyAlignment="1" applyProtection="1">
      <alignment horizontal="left" vertical="center"/>
      <protection locked="0"/>
    </xf>
    <xf numFmtId="2" fontId="9" fillId="6" borderId="3" xfId="0" applyNumberFormat="1" applyFont="1" applyFill="1" applyBorder="1" applyAlignment="1" applyProtection="1">
      <alignment horizontal="left" vertical="center"/>
      <protection locked="0"/>
    </xf>
    <xf numFmtId="49" fontId="9" fillId="6" borderId="4" xfId="0" applyNumberFormat="1" applyFont="1" applyFill="1" applyBorder="1" applyAlignment="1" applyProtection="1">
      <alignment horizontal="left" vertical="center"/>
      <protection locked="0"/>
    </xf>
    <xf numFmtId="49" fontId="9" fillId="6" borderId="3" xfId="0" applyNumberFormat="1" applyFont="1" applyFill="1" applyBorder="1" applyAlignment="1" applyProtection="1">
      <alignment horizontal="left" vertical="center"/>
      <protection locked="0"/>
    </xf>
    <xf numFmtId="49" fontId="14" fillId="6" borderId="5" xfId="0" applyNumberFormat="1" applyFont="1" applyFill="1" applyBorder="1" applyAlignment="1" applyProtection="1">
      <alignment horizontal="left" vertical="top" wrapText="1"/>
      <protection locked="0"/>
    </xf>
    <xf numFmtId="49" fontId="14" fillId="6" borderId="6" xfId="0" applyNumberFormat="1" applyFont="1" applyFill="1" applyBorder="1" applyAlignment="1" applyProtection="1">
      <alignment horizontal="left" vertical="top"/>
      <protection locked="0"/>
    </xf>
    <xf numFmtId="49" fontId="14" fillId="6" borderId="7" xfId="0" applyNumberFormat="1" applyFont="1" applyFill="1" applyBorder="1" applyAlignment="1" applyProtection="1">
      <alignment horizontal="left" vertical="top"/>
      <protection locked="0"/>
    </xf>
    <xf numFmtId="49" fontId="14" fillId="6" borderId="8" xfId="0" applyNumberFormat="1" applyFont="1" applyFill="1" applyBorder="1" applyAlignment="1" applyProtection="1">
      <alignment horizontal="left" vertical="top"/>
      <protection locked="0"/>
    </xf>
    <xf numFmtId="49" fontId="14" fillId="6" borderId="0" xfId="0" applyNumberFormat="1" applyFont="1" applyFill="1" applyAlignment="1" applyProtection="1">
      <alignment horizontal="left" vertical="top"/>
      <protection locked="0"/>
    </xf>
    <xf numFmtId="49" fontId="14" fillId="6" borderId="9" xfId="0" applyNumberFormat="1" applyFont="1" applyFill="1" applyBorder="1" applyAlignment="1" applyProtection="1">
      <alignment horizontal="left" vertical="top"/>
      <protection locked="0"/>
    </xf>
    <xf numFmtId="49" fontId="14" fillId="6" borderId="10" xfId="0" applyNumberFormat="1" applyFont="1" applyFill="1" applyBorder="1" applyAlignment="1" applyProtection="1">
      <alignment horizontal="left" vertical="top"/>
      <protection locked="0"/>
    </xf>
    <xf numFmtId="49" fontId="14" fillId="6" borderId="11" xfId="0" applyNumberFormat="1" applyFont="1" applyFill="1" applyBorder="1" applyAlignment="1" applyProtection="1">
      <alignment horizontal="left" vertical="top"/>
      <protection locked="0"/>
    </xf>
    <xf numFmtId="49" fontId="14" fillId="6" borderId="12" xfId="0" applyNumberFormat="1" applyFont="1" applyFill="1" applyBorder="1" applyAlignment="1" applyProtection="1">
      <alignment horizontal="left" vertical="top"/>
      <protection locked="0"/>
    </xf>
    <xf numFmtId="0" fontId="16" fillId="6" borderId="4" xfId="0" applyFont="1" applyFill="1" applyBorder="1" applyAlignment="1" applyProtection="1">
      <alignment horizontal="left" vertical="center"/>
      <protection locked="0"/>
    </xf>
    <xf numFmtId="0" fontId="16" fillId="6" borderId="2" xfId="0" applyFont="1" applyFill="1" applyBorder="1" applyAlignment="1" applyProtection="1">
      <alignment horizontal="left" vertical="center"/>
      <protection locked="0"/>
    </xf>
    <xf numFmtId="0" fontId="16" fillId="6" borderId="3" xfId="0" applyFont="1" applyFill="1" applyBorder="1" applyAlignment="1" applyProtection="1">
      <alignment horizontal="left" vertical="center"/>
      <protection locked="0"/>
    </xf>
    <xf numFmtId="0" fontId="9" fillId="6" borderId="4" xfId="0" applyFont="1" applyFill="1" applyBorder="1" applyAlignment="1" applyProtection="1">
      <alignment horizontal="left" vertical="center"/>
      <protection locked="0"/>
    </xf>
    <xf numFmtId="0" fontId="9" fillId="6" borderId="2" xfId="0" applyFont="1" applyFill="1" applyBorder="1" applyAlignment="1" applyProtection="1">
      <alignment horizontal="left" vertical="center"/>
      <protection locked="0"/>
    </xf>
    <xf numFmtId="0" fontId="9" fillId="6" borderId="3" xfId="0" applyFont="1" applyFill="1" applyBorder="1" applyAlignment="1" applyProtection="1">
      <alignment horizontal="left" vertical="center"/>
      <protection locked="0"/>
    </xf>
    <xf numFmtId="0" fontId="14" fillId="12" borderId="4" xfId="0" applyFont="1" applyFill="1" applyBorder="1" applyAlignment="1">
      <alignment vertical="center" wrapText="1"/>
    </xf>
    <xf numFmtId="0" fontId="14" fillId="12" borderId="2" xfId="0" applyFont="1" applyFill="1" applyBorder="1" applyAlignment="1">
      <alignment vertical="center" wrapText="1"/>
    </xf>
    <xf numFmtId="0" fontId="14" fillId="12" borderId="3" xfId="0" applyFont="1" applyFill="1" applyBorder="1" applyAlignment="1">
      <alignment vertical="center" wrapText="1"/>
    </xf>
    <xf numFmtId="0" fontId="9" fillId="2" borderId="4" xfId="0" applyFont="1" applyFill="1" applyBorder="1" applyAlignment="1">
      <alignment horizontal="left" vertical="center"/>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49" fontId="9" fillId="6" borderId="5" xfId="0" applyNumberFormat="1" applyFont="1" applyFill="1" applyBorder="1" applyAlignment="1" applyProtection="1">
      <alignment horizontal="left" vertical="top" wrapText="1"/>
      <protection locked="0"/>
    </xf>
    <xf numFmtId="49" fontId="9" fillId="6" borderId="7" xfId="0" applyNumberFormat="1" applyFont="1" applyFill="1" applyBorder="1" applyAlignment="1" applyProtection="1">
      <alignment horizontal="left" vertical="top" wrapText="1"/>
      <protection locked="0"/>
    </xf>
    <xf numFmtId="49" fontId="9" fillId="6" borderId="8" xfId="0" applyNumberFormat="1" applyFont="1" applyFill="1" applyBorder="1" applyAlignment="1" applyProtection="1">
      <alignment horizontal="left" vertical="top" wrapText="1"/>
      <protection locked="0"/>
    </xf>
    <xf numFmtId="49" fontId="9" fillId="6" borderId="9" xfId="0" applyNumberFormat="1" applyFont="1" applyFill="1" applyBorder="1" applyAlignment="1" applyProtection="1">
      <alignment horizontal="left" vertical="top" wrapText="1"/>
      <protection locked="0"/>
    </xf>
    <xf numFmtId="49" fontId="9" fillId="6" borderId="10" xfId="0" applyNumberFormat="1" applyFont="1" applyFill="1" applyBorder="1" applyAlignment="1" applyProtection="1">
      <alignment horizontal="left" vertical="top" wrapText="1"/>
      <protection locked="0"/>
    </xf>
    <xf numFmtId="49" fontId="9" fillId="6" borderId="12" xfId="0" applyNumberFormat="1" applyFont="1" applyFill="1" applyBorder="1" applyAlignment="1" applyProtection="1">
      <alignment horizontal="left" vertical="top" wrapText="1"/>
      <protection locked="0"/>
    </xf>
    <xf numFmtId="49" fontId="9" fillId="6" borderId="4" xfId="0" applyNumberFormat="1" applyFont="1" applyFill="1" applyBorder="1" applyAlignment="1" applyProtection="1">
      <alignment vertical="center"/>
      <protection locked="0"/>
    </xf>
    <xf numFmtId="49" fontId="9" fillId="6" borderId="2" xfId="0" applyNumberFormat="1" applyFont="1" applyFill="1" applyBorder="1" applyAlignment="1" applyProtection="1">
      <alignment vertical="center"/>
      <protection locked="0"/>
    </xf>
    <xf numFmtId="49" fontId="9" fillId="6" borderId="1" xfId="0" applyNumberFormat="1" applyFont="1" applyFill="1" applyBorder="1" applyAlignment="1" applyProtection="1">
      <alignment horizontal="left" vertical="center"/>
      <protection locked="0"/>
    </xf>
    <xf numFmtId="0" fontId="9" fillId="6" borderId="1" xfId="0" applyFont="1" applyFill="1" applyBorder="1" applyAlignment="1" applyProtection="1">
      <alignment horizontal="left" vertical="center"/>
      <protection locked="0"/>
    </xf>
    <xf numFmtId="1" fontId="9" fillId="6" borderId="4" xfId="0" applyNumberFormat="1" applyFont="1" applyFill="1" applyBorder="1" applyAlignment="1" applyProtection="1">
      <alignment horizontal="left" vertical="center"/>
      <protection locked="0"/>
    </xf>
    <xf numFmtId="1" fontId="9" fillId="6" borderId="3" xfId="0" applyNumberFormat="1" applyFont="1" applyFill="1" applyBorder="1" applyAlignment="1" applyProtection="1">
      <alignment horizontal="left" vertical="center"/>
      <protection locked="0"/>
    </xf>
    <xf numFmtId="0" fontId="9" fillId="2" borderId="4" xfId="0" applyFont="1" applyFill="1" applyBorder="1" applyAlignment="1">
      <alignment vertical="center"/>
    </xf>
    <xf numFmtId="0" fontId="9" fillId="2" borderId="2" xfId="0" applyFont="1" applyFill="1" applyBorder="1" applyAlignment="1">
      <alignment vertical="center"/>
    </xf>
    <xf numFmtId="0" fontId="9" fillId="2" borderId="3" xfId="0" applyFont="1" applyFill="1" applyBorder="1" applyAlignment="1">
      <alignment vertical="center"/>
    </xf>
    <xf numFmtId="49" fontId="19" fillId="6" borderId="5" xfId="0" applyNumberFormat="1" applyFont="1" applyFill="1" applyBorder="1" applyAlignment="1" applyProtection="1">
      <alignment horizontal="left" vertical="top" wrapText="1"/>
      <protection locked="0"/>
    </xf>
    <xf numFmtId="49" fontId="19" fillId="6" borderId="6" xfId="0" applyNumberFormat="1" applyFont="1" applyFill="1" applyBorder="1" applyAlignment="1" applyProtection="1">
      <alignment horizontal="left" vertical="top" wrapText="1"/>
      <protection locked="0"/>
    </xf>
    <xf numFmtId="49" fontId="19" fillId="6" borderId="7" xfId="0" applyNumberFormat="1" applyFont="1" applyFill="1" applyBorder="1" applyAlignment="1" applyProtection="1">
      <alignment horizontal="left" vertical="top" wrapText="1"/>
      <protection locked="0"/>
    </xf>
    <xf numFmtId="49" fontId="19" fillId="6" borderId="8" xfId="0" applyNumberFormat="1" applyFont="1" applyFill="1" applyBorder="1" applyAlignment="1" applyProtection="1">
      <alignment horizontal="left" vertical="top" wrapText="1"/>
      <protection locked="0"/>
    </xf>
    <xf numFmtId="49" fontId="19" fillId="6" borderId="0" xfId="0" applyNumberFormat="1" applyFont="1" applyFill="1" applyAlignment="1" applyProtection="1">
      <alignment horizontal="left" vertical="top" wrapText="1"/>
      <protection locked="0"/>
    </xf>
    <xf numFmtId="49" fontId="19" fillId="6" borderId="9" xfId="0" applyNumberFormat="1" applyFont="1" applyFill="1" applyBorder="1" applyAlignment="1" applyProtection="1">
      <alignment horizontal="left" vertical="top" wrapText="1"/>
      <protection locked="0"/>
    </xf>
    <xf numFmtId="49" fontId="19" fillId="6" borderId="10" xfId="0" applyNumberFormat="1" applyFont="1" applyFill="1" applyBorder="1" applyAlignment="1" applyProtection="1">
      <alignment horizontal="left" vertical="top" wrapText="1"/>
      <protection locked="0"/>
    </xf>
    <xf numFmtId="49" fontId="19" fillId="6" borderId="11" xfId="0" applyNumberFormat="1" applyFont="1" applyFill="1" applyBorder="1" applyAlignment="1" applyProtection="1">
      <alignment horizontal="left" vertical="top" wrapText="1"/>
      <protection locked="0"/>
    </xf>
    <xf numFmtId="49" fontId="19" fillId="6" borderId="12" xfId="0" applyNumberFormat="1" applyFont="1" applyFill="1" applyBorder="1" applyAlignment="1" applyProtection="1">
      <alignment horizontal="left" vertical="top" wrapText="1"/>
      <protection locked="0"/>
    </xf>
    <xf numFmtId="0" fontId="17" fillId="2" borderId="7" xfId="0" applyFont="1" applyFill="1" applyBorder="1" applyAlignment="1">
      <alignment horizontal="center" vertical="center"/>
    </xf>
    <xf numFmtId="0" fontId="17" fillId="2" borderId="9" xfId="0" applyFont="1" applyFill="1" applyBorder="1" applyAlignment="1">
      <alignment horizontal="center" vertical="center"/>
    </xf>
    <xf numFmtId="0" fontId="20" fillId="8" borderId="19" xfId="0" applyFont="1" applyFill="1" applyBorder="1" applyAlignment="1">
      <alignment vertical="top"/>
    </xf>
    <xf numFmtId="0" fontId="20" fillId="8" borderId="20" xfId="0" applyFont="1" applyFill="1" applyBorder="1" applyAlignment="1">
      <alignment vertical="top"/>
    </xf>
    <xf numFmtId="0" fontId="20" fillId="8" borderId="21" xfId="0" applyFont="1" applyFill="1" applyBorder="1" applyAlignment="1">
      <alignment vertical="top"/>
    </xf>
    <xf numFmtId="49" fontId="19" fillId="6" borderId="4" xfId="0" applyNumberFormat="1" applyFont="1" applyFill="1" applyBorder="1" applyAlignment="1" applyProtection="1">
      <alignment vertical="center"/>
      <protection locked="0"/>
    </xf>
    <xf numFmtId="49" fontId="19" fillId="6" borderId="2" xfId="0" applyNumberFormat="1" applyFont="1" applyFill="1" applyBorder="1" applyAlignment="1" applyProtection="1">
      <alignment vertical="center"/>
      <protection locked="0"/>
    </xf>
    <xf numFmtId="49" fontId="19" fillId="6" borderId="3" xfId="0" applyNumberFormat="1" applyFont="1" applyFill="1" applyBorder="1" applyAlignment="1" applyProtection="1">
      <alignment vertical="center"/>
      <protection locked="0"/>
    </xf>
    <xf numFmtId="0" fontId="19" fillId="2" borderId="10" xfId="0" applyFont="1" applyFill="1" applyBorder="1" applyAlignment="1">
      <alignment vertical="center"/>
    </xf>
    <xf numFmtId="0" fontId="19" fillId="2" borderId="11" xfId="0" applyFont="1" applyFill="1" applyBorder="1" applyAlignment="1">
      <alignment vertical="center"/>
    </xf>
    <xf numFmtId="0" fontId="19" fillId="2" borderId="12" xfId="0" applyFont="1" applyFill="1" applyBorder="1" applyAlignment="1">
      <alignment vertical="center"/>
    </xf>
    <xf numFmtId="0" fontId="8" fillId="5" borderId="4" xfId="0" applyFont="1" applyFill="1" applyBorder="1" applyAlignment="1">
      <alignment horizontal="left" vertical="center"/>
    </xf>
    <xf numFmtId="0" fontId="8" fillId="5" borderId="3" xfId="0" applyFont="1" applyFill="1" applyBorder="1" applyAlignment="1">
      <alignment horizontal="left" vertical="center"/>
    </xf>
    <xf numFmtId="49" fontId="9" fillId="6" borderId="2" xfId="0" applyNumberFormat="1" applyFont="1" applyFill="1" applyBorder="1" applyAlignment="1" applyProtection="1">
      <alignment horizontal="left" vertical="center"/>
      <protection locked="0"/>
    </xf>
    <xf numFmtId="0" fontId="8" fillId="3" borderId="4" xfId="0" applyFont="1" applyFill="1" applyBorder="1" applyAlignment="1">
      <alignment horizontal="left" vertical="center"/>
    </xf>
    <xf numFmtId="0" fontId="8" fillId="3" borderId="3" xfId="0" applyFont="1" applyFill="1" applyBorder="1" applyAlignment="1">
      <alignment horizontal="left" vertical="center"/>
    </xf>
    <xf numFmtId="0" fontId="8" fillId="5" borderId="2" xfId="0" applyFont="1" applyFill="1" applyBorder="1" applyAlignment="1">
      <alignment horizontal="left" vertical="center"/>
    </xf>
    <xf numFmtId="0" fontId="8" fillId="3" borderId="8" xfId="0" applyFont="1" applyFill="1" applyBorder="1" applyAlignment="1">
      <alignment horizontal="left" vertical="center"/>
    </xf>
    <xf numFmtId="0" fontId="8" fillId="3" borderId="9" xfId="0" applyFont="1" applyFill="1" applyBorder="1" applyAlignment="1">
      <alignment horizontal="left" vertical="center"/>
    </xf>
    <xf numFmtId="0" fontId="8" fillId="3" borderId="0" xfId="0" applyFont="1" applyFill="1" applyAlignment="1">
      <alignment horizontal="left" vertical="center"/>
    </xf>
    <xf numFmtId="1" fontId="14" fillId="10" borderId="1" xfId="0" applyNumberFormat="1" applyFont="1" applyFill="1" applyBorder="1" applyAlignment="1">
      <alignment horizontal="center" vertical="center"/>
    </xf>
    <xf numFmtId="0" fontId="14" fillId="10" borderId="1" xfId="0" applyFont="1" applyFill="1" applyBorder="1" applyAlignment="1">
      <alignment horizontal="center" vertical="center"/>
    </xf>
    <xf numFmtId="2" fontId="9" fillId="10" borderId="4" xfId="0" applyNumberFormat="1" applyFont="1" applyFill="1" applyBorder="1" applyAlignment="1">
      <alignment horizontal="left" vertical="center"/>
    </xf>
    <xf numFmtId="2" fontId="9" fillId="10" borderId="3" xfId="0" applyNumberFormat="1" applyFont="1" applyFill="1" applyBorder="1" applyAlignment="1">
      <alignment horizontal="left" vertical="center"/>
    </xf>
    <xf numFmtId="0" fontId="30" fillId="0" borderId="0" xfId="0" applyFont="1"/>
  </cellXfs>
  <cellStyles count="1">
    <cellStyle name="Normal" xfId="0" builtinId="0"/>
  </cellStyles>
  <dxfs count="40">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C6C3B6"/>
      <color rgb="FF6F54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A24F7-0722-4C01-822A-6428F75EF803}">
  <sheetPr codeName="Sheet1"/>
  <dimension ref="A1:BO191"/>
  <sheetViews>
    <sheetView zoomScaleNormal="100" workbookViewId="0">
      <selection activeCell="C3" sqref="C3:G3"/>
    </sheetView>
  </sheetViews>
  <sheetFormatPr defaultRowHeight="13.5"/>
  <cols>
    <col min="1" max="1" width="5" style="1" customWidth="1"/>
    <col min="2" max="7" width="15.5625" customWidth="1"/>
    <col min="8" max="8" width="5.3125" style="1" customWidth="1"/>
    <col min="9" max="9" width="7.5625" customWidth="1"/>
  </cols>
  <sheetData>
    <row r="1" spans="1:67" s="3" customFormat="1" ht="30" customHeight="1">
      <c r="A1" s="2"/>
      <c r="B1" s="7" t="s">
        <v>522</v>
      </c>
      <c r="C1" s="2"/>
      <c r="D1" s="2"/>
      <c r="E1" s="2"/>
      <c r="F1" s="4"/>
      <c r="G1" s="47" t="s">
        <v>602</v>
      </c>
      <c r="H1" s="48">
        <v>1.1399999999999999</v>
      </c>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row>
    <row r="2" spans="1:67" ht="42" customHeight="1">
      <c r="B2" s="1"/>
      <c r="C2" s="86" t="s">
        <v>684</v>
      </c>
      <c r="D2" s="86"/>
      <c r="E2" s="86"/>
      <c r="F2" s="86"/>
      <c r="G2" s="86"/>
      <c r="H2" s="1" t="s">
        <v>523</v>
      </c>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row>
    <row r="3" spans="1:67" ht="20.100000000000001" customHeight="1">
      <c r="A3" s="6" t="s">
        <v>576</v>
      </c>
      <c r="B3" s="46" t="s">
        <v>573</v>
      </c>
      <c r="C3" s="95"/>
      <c r="D3" s="96"/>
      <c r="E3" s="96"/>
      <c r="F3" s="96"/>
      <c r="G3" s="97"/>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row>
    <row r="4" spans="1:67" ht="5.0999999999999996" customHeight="1">
      <c r="B4" s="1"/>
      <c r="C4" s="1"/>
      <c r="D4" s="1"/>
      <c r="E4" s="1"/>
      <c r="F4" s="1"/>
      <c r="G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row>
    <row r="5" spans="1:67" ht="20.100000000000001" customHeight="1">
      <c r="B5" s="83" t="s">
        <v>525</v>
      </c>
      <c r="C5" s="98"/>
      <c r="D5" s="99"/>
      <c r="E5" s="99"/>
      <c r="F5" s="99"/>
      <c r="G5" s="100"/>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row>
    <row r="6" spans="1:67" ht="5.0999999999999996" customHeight="1">
      <c r="B6" s="5"/>
      <c r="C6" s="5"/>
      <c r="D6" s="5"/>
      <c r="E6" s="5"/>
      <c r="F6" s="5"/>
      <c r="G6" s="5"/>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row>
    <row r="7" spans="1:67" ht="20.100000000000001" customHeight="1">
      <c r="B7" s="83" t="s">
        <v>526</v>
      </c>
      <c r="C7" s="98"/>
      <c r="D7" s="99"/>
      <c r="E7" s="99"/>
      <c r="F7" s="99"/>
      <c r="G7" s="100"/>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row>
    <row r="8" spans="1:67" ht="5.0999999999999996" customHeight="1">
      <c r="B8" s="5"/>
      <c r="C8" s="5"/>
      <c r="D8" s="5"/>
      <c r="E8" s="5"/>
      <c r="F8" s="5"/>
      <c r="G8" s="5"/>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row>
    <row r="9" spans="1:67" ht="20.100000000000001" customHeight="1">
      <c r="B9" s="29" t="s">
        <v>527</v>
      </c>
      <c r="C9" s="98"/>
      <c r="D9" s="99"/>
      <c r="E9" s="99"/>
      <c r="F9" s="99"/>
      <c r="G9" s="100"/>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row>
    <row r="10" spans="1:67" ht="5.0999999999999996" customHeight="1">
      <c r="B10" s="5"/>
      <c r="C10" s="5"/>
      <c r="D10" s="5"/>
      <c r="E10" s="5"/>
      <c r="F10" s="5"/>
      <c r="G10" s="5"/>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row>
    <row r="11" spans="1:67" ht="20.100000000000001" customHeight="1">
      <c r="B11" s="30" t="s">
        <v>528</v>
      </c>
      <c r="C11" s="98"/>
      <c r="D11" s="99"/>
      <c r="E11" s="99"/>
      <c r="F11" s="99"/>
      <c r="G11" s="100"/>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row>
    <row r="12" spans="1:67" ht="5.0999999999999996" customHeight="1">
      <c r="B12" s="5"/>
      <c r="C12" s="5"/>
      <c r="D12" s="5"/>
      <c r="E12" s="5"/>
      <c r="F12" s="5"/>
      <c r="G12" s="5"/>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row>
    <row r="13" spans="1:67" ht="20.100000000000001" customHeight="1">
      <c r="B13" s="30" t="s">
        <v>529</v>
      </c>
      <c r="C13" s="98"/>
      <c r="D13" s="99"/>
      <c r="E13" s="99"/>
      <c r="F13" s="99"/>
      <c r="G13" s="100"/>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row>
    <row r="14" spans="1:67" ht="5.0999999999999996" customHeight="1">
      <c r="B14" s="5"/>
      <c r="C14" s="5"/>
      <c r="D14" s="5"/>
      <c r="E14" s="5"/>
      <c r="F14" s="5"/>
      <c r="G14" s="5"/>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row>
    <row r="15" spans="1:67" ht="20.100000000000001" customHeight="1">
      <c r="B15" s="83" t="s">
        <v>530</v>
      </c>
      <c r="C15" s="87"/>
      <c r="D15" s="87"/>
      <c r="E15" s="87"/>
      <c r="F15" s="87"/>
      <c r="G15" s="88"/>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row>
    <row r="16" spans="1:67" ht="20.100000000000001" customHeight="1">
      <c r="B16" s="5"/>
      <c r="C16" s="89"/>
      <c r="D16" s="90"/>
      <c r="E16" s="90"/>
      <c r="F16" s="90"/>
      <c r="G16" s="9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row>
    <row r="17" spans="2:67" ht="20.100000000000001" customHeight="1">
      <c r="B17" s="5"/>
      <c r="C17" s="89"/>
      <c r="D17" s="90"/>
      <c r="E17" s="90"/>
      <c r="F17" s="90"/>
      <c r="G17" s="9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row>
    <row r="18" spans="2:67" ht="20.100000000000001" customHeight="1">
      <c r="B18" s="5"/>
      <c r="C18" s="92"/>
      <c r="D18" s="93"/>
      <c r="E18" s="93"/>
      <c r="F18" s="93"/>
      <c r="G18" s="94"/>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row>
    <row r="19" spans="2:67">
      <c r="B19" s="1"/>
      <c r="C19" s="1"/>
      <c r="D19" s="1"/>
      <c r="E19" s="1"/>
      <c r="F19" s="1"/>
      <c r="G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row>
    <row r="20" spans="2:67" ht="13.9">
      <c r="B20" s="84" t="s">
        <v>696</v>
      </c>
      <c r="C20" s="84"/>
      <c r="D20" s="84"/>
      <c r="E20" s="84"/>
      <c r="F20" s="84"/>
      <c r="G20" s="84"/>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row>
    <row r="21" spans="2:67" ht="25.05" customHeight="1">
      <c r="B21" s="74" t="s">
        <v>695</v>
      </c>
      <c r="C21" s="69" t="s">
        <v>693</v>
      </c>
      <c r="D21" s="65" t="s">
        <v>689</v>
      </c>
      <c r="E21" s="66" t="s">
        <v>690</v>
      </c>
      <c r="F21" s="67" t="s">
        <v>691</v>
      </c>
      <c r="G21" s="68" t="s">
        <v>692</v>
      </c>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row>
    <row r="22" spans="2:67">
      <c r="B22" s="1"/>
      <c r="C22" s="1"/>
      <c r="D22" s="1"/>
      <c r="E22" s="1"/>
      <c r="F22" s="1"/>
      <c r="G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row>
    <row r="23" spans="2:67" ht="13.9">
      <c r="B23" s="84" t="s">
        <v>685</v>
      </c>
      <c r="C23" s="84"/>
      <c r="D23" s="84"/>
      <c r="E23" s="84"/>
      <c r="F23" s="84"/>
      <c r="G23" s="84"/>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row>
    <row r="24" spans="2:67" ht="50" customHeight="1">
      <c r="B24" s="101" t="s">
        <v>686</v>
      </c>
      <c r="C24" s="101"/>
      <c r="D24" s="101"/>
      <c r="E24" s="101"/>
      <c r="F24" s="101"/>
      <c r="G24" s="10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row>
    <row r="25" spans="2:67">
      <c r="B25" s="1"/>
      <c r="C25" s="1"/>
      <c r="D25" s="1"/>
      <c r="E25" s="1"/>
      <c r="F25" s="1"/>
      <c r="G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row>
    <row r="26" spans="2:67" ht="13.9">
      <c r="B26" s="84" t="s">
        <v>687</v>
      </c>
      <c r="C26" s="84"/>
      <c r="D26" s="84"/>
      <c r="E26" s="84"/>
      <c r="F26" s="84"/>
      <c r="G26" s="84"/>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row>
    <row r="27" spans="2:67" ht="50" customHeight="1">
      <c r="B27" s="85" t="s">
        <v>688</v>
      </c>
      <c r="C27" s="85"/>
      <c r="D27" s="85"/>
      <c r="E27" s="85"/>
      <c r="F27" s="85"/>
      <c r="G27" s="85"/>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row>
    <row r="28" spans="2:67">
      <c r="B28" s="1"/>
      <c r="C28" s="1"/>
      <c r="D28" s="1"/>
      <c r="E28" s="1"/>
      <c r="F28" s="1"/>
      <c r="G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row>
    <row r="29" spans="2:67">
      <c r="B29" s="1"/>
      <c r="C29" s="1"/>
      <c r="D29" s="1"/>
      <c r="E29" s="1"/>
      <c r="F29" s="1"/>
      <c r="G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row>
    <row r="30" spans="2:67">
      <c r="B30" s="1"/>
      <c r="C30" s="1"/>
      <c r="D30" s="1"/>
      <c r="E30" s="1"/>
      <c r="F30" s="1"/>
      <c r="G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row>
    <row r="31" spans="2:67">
      <c r="B31" s="1"/>
      <c r="C31" s="1"/>
      <c r="D31" s="1"/>
      <c r="E31" s="1"/>
      <c r="F31" s="1"/>
      <c r="G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row>
    <row r="32" spans="2:67">
      <c r="B32" s="1"/>
      <c r="C32" s="1"/>
      <c r="D32" s="1"/>
      <c r="E32" s="1"/>
      <c r="F32" s="1"/>
      <c r="G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row>
    <row r="33" spans="2:67">
      <c r="B33" s="1"/>
      <c r="C33" s="1"/>
      <c r="D33" s="1"/>
      <c r="E33" s="1"/>
      <c r="F33" s="1"/>
      <c r="G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row>
    <row r="34" spans="2:67">
      <c r="B34" s="1"/>
      <c r="C34" s="1"/>
      <c r="D34" s="1"/>
      <c r="E34" s="1"/>
      <c r="F34" s="1"/>
      <c r="G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row>
    <row r="35" spans="2:67">
      <c r="B35" s="1"/>
      <c r="C35" s="1"/>
      <c r="D35" s="1"/>
      <c r="E35" s="1"/>
      <c r="F35" s="1"/>
      <c r="G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row>
    <row r="36" spans="2:67">
      <c r="B36" s="1"/>
      <c r="C36" s="1"/>
      <c r="D36" s="1"/>
      <c r="E36" s="1"/>
      <c r="F36" s="1"/>
      <c r="G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row>
    <row r="37" spans="2:67">
      <c r="B37" s="1"/>
      <c r="C37" s="1"/>
      <c r="D37" s="1"/>
      <c r="E37" s="1"/>
      <c r="F37" s="1"/>
      <c r="G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row>
    <row r="38" spans="2:67">
      <c r="B38" s="1"/>
      <c r="C38" s="1"/>
      <c r="D38" s="1"/>
      <c r="E38" s="1"/>
      <c r="F38" s="1"/>
      <c r="G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row>
    <row r="39" spans="2:67">
      <c r="B39" s="1"/>
      <c r="C39" s="1"/>
      <c r="D39" s="1"/>
      <c r="E39" s="1"/>
      <c r="F39" s="1"/>
      <c r="G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row>
    <row r="40" spans="2:67">
      <c r="B40" s="1"/>
      <c r="C40" s="1"/>
      <c r="D40" s="1"/>
      <c r="E40" s="1"/>
      <c r="F40" s="1"/>
      <c r="G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row>
    <row r="41" spans="2:67">
      <c r="B41" s="1"/>
      <c r="C41" s="1"/>
      <c r="D41" s="1"/>
      <c r="E41" s="1"/>
      <c r="F41" s="1"/>
      <c r="G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row>
    <row r="42" spans="2:67">
      <c r="B42" s="1"/>
      <c r="C42" s="1"/>
      <c r="D42" s="1"/>
      <c r="E42" s="1"/>
      <c r="F42" s="1"/>
      <c r="G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row>
    <row r="43" spans="2:67">
      <c r="B43" s="1"/>
      <c r="C43" s="1"/>
      <c r="D43" s="1"/>
      <c r="E43" s="1"/>
      <c r="F43" s="1"/>
      <c r="G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row>
    <row r="44" spans="2:67">
      <c r="B44" s="1"/>
      <c r="C44" s="1"/>
      <c r="D44" s="1"/>
      <c r="E44" s="1"/>
      <c r="F44" s="1"/>
      <c r="G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row>
    <row r="45" spans="2:67">
      <c r="B45" s="1"/>
      <c r="C45" s="1"/>
      <c r="D45" s="1"/>
      <c r="E45" s="1"/>
      <c r="F45" s="1"/>
      <c r="G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row>
    <row r="46" spans="2:67">
      <c r="B46" s="1"/>
      <c r="C46" s="1"/>
      <c r="D46" s="1"/>
      <c r="E46" s="1"/>
      <c r="F46" s="1"/>
      <c r="G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row>
    <row r="47" spans="2:67">
      <c r="B47" s="1"/>
      <c r="C47" s="1"/>
      <c r="D47" s="1"/>
      <c r="E47" s="1"/>
      <c r="F47" s="1"/>
      <c r="G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row>
    <row r="48" spans="2:67">
      <c r="B48" s="1"/>
      <c r="C48" s="1"/>
      <c r="D48" s="1"/>
      <c r="E48" s="1"/>
      <c r="F48" s="1"/>
      <c r="G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row>
    <row r="49" spans="2:67">
      <c r="B49" s="1"/>
      <c r="C49" s="1"/>
      <c r="D49" s="1"/>
      <c r="E49" s="1"/>
      <c r="F49" s="1"/>
      <c r="G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row>
    <row r="50" spans="2:67">
      <c r="B50" s="1"/>
      <c r="C50" s="1"/>
      <c r="D50" s="1"/>
      <c r="E50" s="1"/>
      <c r="F50" s="1"/>
      <c r="G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row>
    <row r="51" spans="2:67">
      <c r="B51" s="1"/>
      <c r="C51" s="1"/>
      <c r="D51" s="1"/>
      <c r="E51" s="1"/>
      <c r="F51" s="1"/>
      <c r="G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row>
    <row r="52" spans="2:67">
      <c r="B52" s="1"/>
      <c r="C52" s="1"/>
      <c r="D52" s="1"/>
      <c r="E52" s="1"/>
      <c r="F52" s="1"/>
      <c r="G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row>
    <row r="53" spans="2:67">
      <c r="B53" s="1"/>
      <c r="C53" s="1"/>
      <c r="D53" s="1"/>
      <c r="E53" s="1"/>
      <c r="F53" s="1"/>
      <c r="G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row>
    <row r="54" spans="2:67">
      <c r="B54" s="1"/>
      <c r="C54" s="1"/>
      <c r="D54" s="1"/>
      <c r="E54" s="1"/>
      <c r="F54" s="1"/>
      <c r="G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row>
    <row r="55" spans="2:67">
      <c r="B55" s="1"/>
      <c r="C55" s="1"/>
      <c r="D55" s="1"/>
      <c r="E55" s="1"/>
      <c r="F55" s="1"/>
      <c r="G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row>
    <row r="56" spans="2:67">
      <c r="B56" s="1"/>
      <c r="C56" s="1"/>
      <c r="D56" s="1"/>
      <c r="E56" s="1"/>
      <c r="F56" s="1"/>
      <c r="G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row>
    <row r="57" spans="2:67">
      <c r="B57" s="1"/>
      <c r="C57" s="1"/>
      <c r="D57" s="1"/>
      <c r="E57" s="1"/>
      <c r="F57" s="1"/>
      <c r="G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row>
    <row r="58" spans="2:67">
      <c r="B58" s="1"/>
      <c r="C58" s="1"/>
      <c r="D58" s="1"/>
      <c r="E58" s="1"/>
      <c r="F58" s="1"/>
      <c r="G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row>
    <row r="59" spans="2:67">
      <c r="B59" s="1"/>
      <c r="C59" s="1"/>
      <c r="D59" s="1"/>
      <c r="E59" s="1"/>
      <c r="F59" s="1"/>
      <c r="G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row>
    <row r="60" spans="2:67">
      <c r="B60" s="1"/>
      <c r="C60" s="1"/>
      <c r="D60" s="1"/>
      <c r="E60" s="1"/>
      <c r="F60" s="1"/>
      <c r="G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row>
    <row r="61" spans="2:67">
      <c r="B61" s="1"/>
      <c r="C61" s="1"/>
      <c r="D61" s="1"/>
      <c r="E61" s="1"/>
      <c r="F61" s="1"/>
      <c r="G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row>
    <row r="62" spans="2:67">
      <c r="B62" s="1"/>
      <c r="C62" s="1"/>
      <c r="D62" s="1"/>
      <c r="E62" s="1"/>
      <c r="F62" s="1"/>
      <c r="G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row>
    <row r="63" spans="2:67">
      <c r="B63" s="1"/>
      <c r="C63" s="1"/>
      <c r="D63" s="1"/>
      <c r="E63" s="1"/>
      <c r="F63" s="1"/>
      <c r="G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row>
    <row r="64" spans="2:67">
      <c r="B64" s="1"/>
      <c r="C64" s="1"/>
      <c r="D64" s="1"/>
      <c r="E64" s="1"/>
      <c r="F64" s="1"/>
      <c r="G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row>
    <row r="65" spans="2:67">
      <c r="B65" s="1"/>
      <c r="C65" s="1"/>
      <c r="D65" s="1"/>
      <c r="E65" s="1"/>
      <c r="F65" s="1"/>
      <c r="G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row>
    <row r="66" spans="2:67">
      <c r="B66" s="1"/>
      <c r="C66" s="1"/>
      <c r="D66" s="1"/>
      <c r="E66" s="1"/>
      <c r="F66" s="1"/>
      <c r="G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row>
    <row r="67" spans="2:67">
      <c r="B67" s="1"/>
      <c r="C67" s="1"/>
      <c r="D67" s="1"/>
      <c r="E67" s="1"/>
      <c r="F67" s="1"/>
      <c r="G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row>
    <row r="68" spans="2:67">
      <c r="B68" s="1"/>
      <c r="C68" s="1"/>
      <c r="D68" s="1"/>
      <c r="E68" s="1"/>
      <c r="F68" s="1"/>
      <c r="G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row>
    <row r="69" spans="2:67">
      <c r="B69" s="1"/>
      <c r="C69" s="1"/>
      <c r="D69" s="1"/>
      <c r="E69" s="1"/>
      <c r="F69" s="1"/>
      <c r="G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row>
    <row r="70" spans="2:67">
      <c r="B70" s="1"/>
      <c r="C70" s="1"/>
      <c r="D70" s="1"/>
      <c r="E70" s="1"/>
      <c r="F70" s="1"/>
      <c r="G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row>
    <row r="71" spans="2:67">
      <c r="B71" s="1"/>
      <c r="C71" s="1"/>
      <c r="D71" s="1"/>
      <c r="E71" s="1"/>
      <c r="F71" s="1"/>
      <c r="G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row>
    <row r="72" spans="2:67">
      <c r="B72" s="1"/>
      <c r="C72" s="1"/>
      <c r="D72" s="1"/>
      <c r="E72" s="1"/>
      <c r="F72" s="1"/>
      <c r="G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row>
    <row r="73" spans="2:67">
      <c r="B73" s="1"/>
      <c r="C73" s="1"/>
      <c r="D73" s="1"/>
      <c r="E73" s="1"/>
      <c r="F73" s="1"/>
      <c r="G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row>
    <row r="74" spans="2:67">
      <c r="B74" s="1"/>
      <c r="C74" s="1"/>
      <c r="D74" s="1"/>
      <c r="E74" s="1"/>
      <c r="F74" s="1"/>
      <c r="G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row>
    <row r="75" spans="2:67">
      <c r="B75" s="1"/>
      <c r="C75" s="1"/>
      <c r="D75" s="1"/>
      <c r="E75" s="1"/>
      <c r="F75" s="1"/>
      <c r="G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row>
    <row r="76" spans="2:67">
      <c r="B76" s="1"/>
      <c r="C76" s="1"/>
      <c r="D76" s="1"/>
      <c r="E76" s="1"/>
      <c r="F76" s="1"/>
      <c r="G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row>
    <row r="77" spans="2:67">
      <c r="B77" s="1"/>
      <c r="C77" s="1"/>
      <c r="D77" s="1"/>
      <c r="E77" s="1"/>
      <c r="F77" s="1"/>
      <c r="G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row>
    <row r="78" spans="2:67">
      <c r="B78" s="1"/>
      <c r="C78" s="1"/>
      <c r="D78" s="1"/>
      <c r="E78" s="1"/>
      <c r="F78" s="1"/>
      <c r="G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row>
    <row r="79" spans="2:67">
      <c r="B79" s="1"/>
      <c r="C79" s="1"/>
      <c r="D79" s="1"/>
      <c r="E79" s="1"/>
      <c r="F79" s="1"/>
      <c r="G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row>
    <row r="80" spans="2:67">
      <c r="B80" s="1"/>
      <c r="C80" s="1"/>
      <c r="D80" s="1"/>
      <c r="E80" s="1"/>
      <c r="F80" s="1"/>
      <c r="G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row>
    <row r="81" spans="2:67">
      <c r="B81" s="1"/>
      <c r="C81" s="1"/>
      <c r="D81" s="1"/>
      <c r="E81" s="1"/>
      <c r="F81" s="1"/>
      <c r="G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row>
    <row r="82" spans="2:67">
      <c r="B82" s="1"/>
      <c r="C82" s="1"/>
      <c r="D82" s="1"/>
      <c r="E82" s="1"/>
      <c r="F82" s="1"/>
      <c r="G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row>
    <row r="83" spans="2:67">
      <c r="B83" s="1"/>
      <c r="C83" s="1"/>
      <c r="D83" s="1"/>
      <c r="E83" s="1"/>
      <c r="F83" s="1"/>
      <c r="G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row>
    <row r="84" spans="2:67">
      <c r="B84" s="1"/>
      <c r="C84" s="1"/>
      <c r="D84" s="1"/>
      <c r="E84" s="1"/>
      <c r="F84" s="1"/>
      <c r="G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row>
    <row r="85" spans="2:67">
      <c r="B85" s="1"/>
      <c r="C85" s="1"/>
      <c r="D85" s="1"/>
      <c r="E85" s="1"/>
      <c r="F85" s="1"/>
      <c r="G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row>
    <row r="86" spans="2:67">
      <c r="B86" s="1"/>
      <c r="C86" s="1"/>
      <c r="D86" s="1"/>
      <c r="E86" s="1"/>
      <c r="F86" s="1"/>
      <c r="G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row>
    <row r="87" spans="2:67">
      <c r="B87" s="1"/>
      <c r="C87" s="1"/>
      <c r="D87" s="1"/>
      <c r="E87" s="1"/>
      <c r="F87" s="1"/>
      <c r="G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row>
    <row r="88" spans="2:67">
      <c r="B88" s="1"/>
      <c r="C88" s="1"/>
      <c r="D88" s="1"/>
      <c r="E88" s="1"/>
      <c r="F88" s="1"/>
      <c r="G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row>
    <row r="89" spans="2:67">
      <c r="B89" s="1"/>
      <c r="C89" s="1"/>
      <c r="D89" s="1"/>
      <c r="E89" s="1"/>
      <c r="F89" s="1"/>
      <c r="G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row>
    <row r="90" spans="2:67">
      <c r="B90" s="1"/>
      <c r="C90" s="1"/>
      <c r="D90" s="1"/>
      <c r="E90" s="1"/>
      <c r="F90" s="1"/>
      <c r="G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row>
    <row r="91" spans="2:67">
      <c r="B91" s="1"/>
      <c r="C91" s="1"/>
      <c r="D91" s="1"/>
      <c r="E91" s="1"/>
      <c r="F91" s="1"/>
      <c r="G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row>
    <row r="92" spans="2:67">
      <c r="B92" s="1"/>
      <c r="C92" s="1"/>
      <c r="D92" s="1"/>
      <c r="E92" s="1"/>
      <c r="F92" s="1"/>
      <c r="G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row>
    <row r="93" spans="2:67">
      <c r="B93" s="1"/>
      <c r="C93" s="1"/>
      <c r="D93" s="1"/>
      <c r="E93" s="1"/>
      <c r="F93" s="1"/>
      <c r="G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row>
    <row r="94" spans="2:67">
      <c r="B94" s="1"/>
      <c r="C94" s="1"/>
      <c r="D94" s="1"/>
      <c r="E94" s="1"/>
      <c r="F94" s="1"/>
      <c r="G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row>
    <row r="95" spans="2:67">
      <c r="B95" s="1"/>
      <c r="C95" s="1"/>
      <c r="D95" s="1"/>
      <c r="E95" s="1"/>
      <c r="F95" s="1"/>
      <c r="G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row>
    <row r="96" spans="2:67">
      <c r="B96" s="1"/>
      <c r="C96" s="1"/>
      <c r="D96" s="1"/>
      <c r="E96" s="1"/>
      <c r="F96" s="1"/>
      <c r="G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row>
    <row r="97" spans="2:67">
      <c r="B97" s="1"/>
      <c r="C97" s="1"/>
      <c r="D97" s="1"/>
      <c r="E97" s="1"/>
      <c r="F97" s="1"/>
      <c r="G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row>
    <row r="98" spans="2:67">
      <c r="B98" s="1"/>
      <c r="C98" s="1"/>
      <c r="D98" s="1"/>
      <c r="E98" s="1"/>
      <c r="F98" s="1"/>
      <c r="G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row>
    <row r="99" spans="2:67">
      <c r="B99" s="1"/>
      <c r="C99" s="1"/>
      <c r="D99" s="1"/>
      <c r="E99" s="1"/>
      <c r="F99" s="1"/>
      <c r="G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row>
    <row r="100" spans="2:67">
      <c r="B100" s="1"/>
      <c r="C100" s="1"/>
      <c r="D100" s="1"/>
      <c r="E100" s="1"/>
      <c r="F100" s="1"/>
      <c r="G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row>
    <row r="101" spans="2:67">
      <c r="B101" s="1"/>
      <c r="C101" s="1"/>
      <c r="D101" s="1"/>
      <c r="E101" s="1"/>
      <c r="F101" s="1"/>
      <c r="G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row>
    <row r="102" spans="2:67">
      <c r="B102" s="1"/>
      <c r="C102" s="1"/>
      <c r="D102" s="1"/>
      <c r="E102" s="1"/>
      <c r="F102" s="1"/>
      <c r="G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row>
    <row r="103" spans="2:67">
      <c r="B103" s="1"/>
      <c r="C103" s="1"/>
      <c r="D103" s="1"/>
      <c r="E103" s="1"/>
      <c r="F103" s="1"/>
      <c r="G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row>
    <row r="104" spans="2:67">
      <c r="B104" s="1"/>
      <c r="C104" s="1"/>
      <c r="D104" s="1"/>
      <c r="E104" s="1"/>
      <c r="F104" s="1"/>
      <c r="G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row>
    <row r="105" spans="2:67">
      <c r="B105" s="1"/>
      <c r="C105" s="1"/>
      <c r="D105" s="1"/>
      <c r="E105" s="1"/>
      <c r="F105" s="1"/>
      <c r="G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row>
    <row r="106" spans="2:67">
      <c r="B106" s="1"/>
      <c r="C106" s="1"/>
      <c r="D106" s="1"/>
      <c r="E106" s="1"/>
      <c r="F106" s="1"/>
      <c r="G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row>
    <row r="107" spans="2:67">
      <c r="B107" s="1"/>
      <c r="C107" s="1"/>
      <c r="D107" s="1"/>
      <c r="E107" s="1"/>
      <c r="F107" s="1"/>
      <c r="G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row>
    <row r="108" spans="2:67">
      <c r="B108" s="1"/>
      <c r="C108" s="1"/>
      <c r="D108" s="1"/>
      <c r="E108" s="1"/>
      <c r="F108" s="1"/>
      <c r="G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row>
    <row r="109" spans="2:67">
      <c r="B109" s="1"/>
      <c r="C109" s="1"/>
      <c r="D109" s="1"/>
      <c r="E109" s="1"/>
      <c r="F109" s="1"/>
      <c r="G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row>
    <row r="110" spans="2:67">
      <c r="B110" s="1"/>
      <c r="C110" s="1"/>
      <c r="D110" s="1"/>
      <c r="E110" s="1"/>
      <c r="F110" s="1"/>
      <c r="G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row>
    <row r="111" spans="2:67">
      <c r="B111" s="1"/>
      <c r="C111" s="1"/>
      <c r="D111" s="1"/>
      <c r="E111" s="1"/>
      <c r="F111" s="1"/>
      <c r="G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row>
    <row r="112" spans="2:67">
      <c r="B112" s="1"/>
      <c r="C112" s="1"/>
      <c r="D112" s="1"/>
      <c r="E112" s="1"/>
      <c r="F112" s="1"/>
      <c r="G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row>
    <row r="113" spans="2:67">
      <c r="B113" s="1"/>
      <c r="C113" s="1"/>
      <c r="D113" s="1"/>
      <c r="E113" s="1"/>
      <c r="F113" s="1"/>
      <c r="G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row>
    <row r="114" spans="2:67">
      <c r="B114" s="1"/>
      <c r="C114" s="1"/>
      <c r="D114" s="1"/>
      <c r="E114" s="1"/>
      <c r="F114" s="1"/>
      <c r="G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row>
    <row r="115" spans="2:67">
      <c r="B115" s="1"/>
      <c r="C115" s="1"/>
      <c r="D115" s="1"/>
      <c r="E115" s="1"/>
      <c r="F115" s="1"/>
      <c r="G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row>
    <row r="116" spans="2:67">
      <c r="B116" s="1"/>
      <c r="C116" s="1"/>
      <c r="D116" s="1"/>
      <c r="E116" s="1"/>
      <c r="F116" s="1"/>
      <c r="G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row>
    <row r="117" spans="2:67">
      <c r="B117" s="1"/>
      <c r="C117" s="1"/>
      <c r="D117" s="1"/>
      <c r="E117" s="1"/>
      <c r="F117" s="1"/>
      <c r="G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row>
    <row r="118" spans="2:67">
      <c r="B118" s="1"/>
      <c r="C118" s="1"/>
      <c r="D118" s="1"/>
      <c r="E118" s="1"/>
      <c r="F118" s="1"/>
      <c r="G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row>
    <row r="119" spans="2:67">
      <c r="B119" s="1"/>
      <c r="C119" s="1"/>
      <c r="D119" s="1"/>
      <c r="E119" s="1"/>
      <c r="F119" s="1"/>
      <c r="G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row>
    <row r="120" spans="2:67">
      <c r="B120" s="1"/>
      <c r="C120" s="1"/>
      <c r="D120" s="1"/>
      <c r="E120" s="1"/>
      <c r="F120" s="1"/>
      <c r="G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row>
    <row r="121" spans="2:67">
      <c r="B121" s="1"/>
      <c r="C121" s="1"/>
      <c r="D121" s="1"/>
      <c r="E121" s="1"/>
      <c r="F121" s="1"/>
      <c r="G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row>
    <row r="122" spans="2:67">
      <c r="B122" s="1"/>
      <c r="C122" s="1"/>
      <c r="D122" s="1"/>
      <c r="E122" s="1"/>
      <c r="F122" s="1"/>
      <c r="G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row>
    <row r="123" spans="2:67">
      <c r="B123" s="1"/>
      <c r="C123" s="1"/>
      <c r="D123" s="1"/>
      <c r="E123" s="1"/>
      <c r="F123" s="1"/>
      <c r="G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row>
    <row r="124" spans="2:67">
      <c r="B124" s="1"/>
      <c r="C124" s="1"/>
      <c r="D124" s="1"/>
      <c r="E124" s="1"/>
      <c r="F124" s="1"/>
      <c r="G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row>
    <row r="125" spans="2:67">
      <c r="B125" s="1"/>
      <c r="C125" s="1"/>
      <c r="D125" s="1"/>
      <c r="E125" s="1"/>
      <c r="F125" s="1"/>
      <c r="G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row>
    <row r="126" spans="2:67">
      <c r="B126" s="1"/>
      <c r="C126" s="1"/>
      <c r="D126" s="1"/>
      <c r="E126" s="1"/>
      <c r="F126" s="1"/>
      <c r="G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row>
    <row r="127" spans="2:67">
      <c r="B127" s="1"/>
      <c r="C127" s="1"/>
      <c r="D127" s="1"/>
      <c r="E127" s="1"/>
      <c r="F127" s="1"/>
      <c r="G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row>
    <row r="128" spans="2:67">
      <c r="B128" s="1"/>
      <c r="C128" s="1"/>
      <c r="D128" s="1"/>
      <c r="E128" s="1"/>
      <c r="F128" s="1"/>
      <c r="G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row>
    <row r="129" spans="2:67">
      <c r="B129" s="1"/>
      <c r="C129" s="1"/>
      <c r="D129" s="1"/>
      <c r="E129" s="1"/>
      <c r="F129" s="1"/>
      <c r="G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row>
    <row r="130" spans="2:67">
      <c r="B130" s="1"/>
      <c r="C130" s="1"/>
      <c r="D130" s="1"/>
      <c r="E130" s="1"/>
      <c r="F130" s="1"/>
      <c r="G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row>
    <row r="131" spans="2:67">
      <c r="B131" s="1"/>
      <c r="C131" s="1"/>
      <c r="D131" s="1"/>
      <c r="E131" s="1"/>
      <c r="F131" s="1"/>
      <c r="G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row>
    <row r="132" spans="2:67">
      <c r="B132" s="1"/>
      <c r="C132" s="1"/>
      <c r="D132" s="1"/>
      <c r="E132" s="1"/>
      <c r="F132" s="1"/>
      <c r="G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row>
    <row r="133" spans="2:67">
      <c r="B133" s="1"/>
      <c r="C133" s="1"/>
      <c r="D133" s="1"/>
      <c r="E133" s="1"/>
      <c r="F133" s="1"/>
      <c r="G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row>
    <row r="134" spans="2:67">
      <c r="B134" s="1"/>
      <c r="C134" s="1"/>
      <c r="D134" s="1"/>
      <c r="E134" s="1"/>
      <c r="F134" s="1"/>
      <c r="G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row>
    <row r="135" spans="2:67">
      <c r="B135" s="1"/>
      <c r="C135" s="1"/>
      <c r="D135" s="1"/>
      <c r="E135" s="1"/>
      <c r="F135" s="1"/>
      <c r="G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row>
    <row r="136" spans="2:67">
      <c r="B136" s="1"/>
      <c r="C136" s="1"/>
      <c r="D136" s="1"/>
      <c r="E136" s="1"/>
      <c r="F136" s="1"/>
      <c r="G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row>
    <row r="137" spans="2:67">
      <c r="B137" s="1"/>
      <c r="C137" s="1"/>
      <c r="D137" s="1"/>
      <c r="E137" s="1"/>
      <c r="F137" s="1"/>
      <c r="G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row>
    <row r="138" spans="2:67">
      <c r="B138" s="1"/>
      <c r="C138" s="1"/>
      <c r="D138" s="1"/>
      <c r="E138" s="1"/>
      <c r="F138" s="1"/>
      <c r="G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row>
    <row r="139" spans="2:67">
      <c r="B139" s="1"/>
      <c r="C139" s="1"/>
      <c r="D139" s="1"/>
      <c r="E139" s="1"/>
      <c r="F139" s="1"/>
      <c r="G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row>
    <row r="140" spans="2:67">
      <c r="B140" s="1"/>
      <c r="C140" s="1"/>
      <c r="D140" s="1"/>
      <c r="E140" s="1"/>
      <c r="F140" s="1"/>
      <c r="G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row>
    <row r="141" spans="2:67">
      <c r="B141" s="1"/>
      <c r="C141" s="1"/>
      <c r="D141" s="1"/>
      <c r="E141" s="1"/>
      <c r="F141" s="1"/>
      <c r="G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row>
    <row r="142" spans="2:67">
      <c r="B142" s="1"/>
      <c r="C142" s="1"/>
      <c r="D142" s="1"/>
      <c r="E142" s="1"/>
      <c r="F142" s="1"/>
      <c r="G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row>
    <row r="143" spans="2:67">
      <c r="B143" s="1"/>
      <c r="C143" s="1"/>
      <c r="D143" s="1"/>
      <c r="E143" s="1"/>
      <c r="F143" s="1"/>
      <c r="G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row>
    <row r="144" spans="2:67">
      <c r="B144" s="1"/>
      <c r="C144" s="1"/>
      <c r="D144" s="1"/>
      <c r="E144" s="1"/>
      <c r="F144" s="1"/>
      <c r="G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row>
    <row r="145" spans="2:67">
      <c r="B145" s="1"/>
      <c r="C145" s="1"/>
      <c r="D145" s="1"/>
      <c r="E145" s="1"/>
      <c r="F145" s="1"/>
      <c r="G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row>
    <row r="146" spans="2:67">
      <c r="B146" s="1"/>
      <c r="C146" s="1"/>
      <c r="D146" s="1"/>
      <c r="E146" s="1"/>
      <c r="F146" s="1"/>
      <c r="G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row>
    <row r="147" spans="2:67">
      <c r="B147" s="1"/>
      <c r="C147" s="1"/>
      <c r="D147" s="1"/>
      <c r="E147" s="1"/>
      <c r="F147" s="1"/>
      <c r="G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row>
    <row r="148" spans="2:67">
      <c r="B148" s="1"/>
      <c r="C148" s="1"/>
      <c r="D148" s="1"/>
      <c r="E148" s="1"/>
      <c r="F148" s="1"/>
      <c r="G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row>
    <row r="149" spans="2:67">
      <c r="B149" s="1"/>
      <c r="C149" s="1"/>
      <c r="D149" s="1"/>
      <c r="E149" s="1"/>
      <c r="F149" s="1"/>
      <c r="G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row>
    <row r="150" spans="2:67">
      <c r="B150" s="1"/>
      <c r="C150" s="1"/>
      <c r="D150" s="1"/>
      <c r="E150" s="1"/>
      <c r="F150" s="1"/>
      <c r="G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row>
    <row r="151" spans="2:67">
      <c r="B151" s="1"/>
      <c r="C151" s="1"/>
      <c r="D151" s="1"/>
      <c r="E151" s="1"/>
      <c r="F151" s="1"/>
      <c r="G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row>
    <row r="152" spans="2:67">
      <c r="B152" s="1"/>
      <c r="C152" s="1"/>
      <c r="D152" s="1"/>
      <c r="E152" s="1"/>
      <c r="F152" s="1"/>
      <c r="G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row>
    <row r="153" spans="2:67">
      <c r="B153" s="1"/>
      <c r="C153" s="1"/>
      <c r="D153" s="1"/>
      <c r="E153" s="1"/>
      <c r="F153" s="1"/>
      <c r="G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row>
    <row r="154" spans="2:67">
      <c r="B154" s="1"/>
      <c r="C154" s="1"/>
      <c r="D154" s="1"/>
      <c r="E154" s="1"/>
      <c r="F154" s="1"/>
      <c r="G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row>
    <row r="155" spans="2:67">
      <c r="B155" s="1"/>
      <c r="C155" s="1"/>
      <c r="D155" s="1"/>
      <c r="E155" s="1"/>
      <c r="F155" s="1"/>
      <c r="G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row>
    <row r="156" spans="2:67">
      <c r="B156" s="1"/>
      <c r="C156" s="1"/>
      <c r="D156" s="1"/>
      <c r="E156" s="1"/>
      <c r="F156" s="1"/>
      <c r="G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row>
    <row r="157" spans="2:67">
      <c r="B157" s="1"/>
      <c r="C157" s="1"/>
      <c r="D157" s="1"/>
      <c r="E157" s="1"/>
      <c r="F157" s="1"/>
      <c r="G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row>
    <row r="158" spans="2:67">
      <c r="B158" s="1"/>
      <c r="C158" s="1"/>
      <c r="D158" s="1"/>
      <c r="E158" s="1"/>
      <c r="F158" s="1"/>
      <c r="G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row>
    <row r="159" spans="2:67">
      <c r="B159" s="1"/>
      <c r="C159" s="1"/>
      <c r="D159" s="1"/>
      <c r="E159" s="1"/>
      <c r="F159" s="1"/>
      <c r="G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row>
    <row r="160" spans="2:67">
      <c r="B160" s="1"/>
      <c r="C160" s="1"/>
      <c r="D160" s="1"/>
      <c r="E160" s="1"/>
      <c r="F160" s="1"/>
      <c r="G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row>
    <row r="161" spans="2:67">
      <c r="B161" s="1"/>
      <c r="C161" s="1"/>
      <c r="D161" s="1"/>
      <c r="E161" s="1"/>
      <c r="F161" s="1"/>
      <c r="G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row>
    <row r="162" spans="2:67">
      <c r="B162" s="1"/>
      <c r="C162" s="1"/>
      <c r="D162" s="1"/>
      <c r="E162" s="1"/>
      <c r="F162" s="1"/>
      <c r="G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row>
    <row r="163" spans="2:67">
      <c r="B163" s="1"/>
      <c r="C163" s="1"/>
      <c r="D163" s="1"/>
      <c r="E163" s="1"/>
      <c r="F163" s="1"/>
      <c r="G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row>
    <row r="164" spans="2:67">
      <c r="B164" s="1"/>
      <c r="C164" s="1"/>
      <c r="D164" s="1"/>
      <c r="E164" s="1"/>
      <c r="F164" s="1"/>
      <c r="G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row>
    <row r="165" spans="2:67">
      <c r="B165" s="1"/>
      <c r="C165" s="1"/>
      <c r="D165" s="1"/>
      <c r="E165" s="1"/>
      <c r="F165" s="1"/>
      <c r="G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row>
    <row r="166" spans="2:67">
      <c r="B166" s="1"/>
      <c r="C166" s="1"/>
      <c r="D166" s="1"/>
      <c r="E166" s="1"/>
      <c r="F166" s="1"/>
      <c r="G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row>
    <row r="167" spans="2:67">
      <c r="B167" s="1"/>
      <c r="C167" s="1"/>
      <c r="D167" s="1"/>
      <c r="E167" s="1"/>
      <c r="F167" s="1"/>
      <c r="G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row>
    <row r="168" spans="2:67">
      <c r="B168" s="1"/>
      <c r="C168" s="1"/>
      <c r="D168" s="1"/>
      <c r="E168" s="1"/>
      <c r="F168" s="1"/>
      <c r="G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row>
    <row r="169" spans="2:67">
      <c r="B169" s="1"/>
      <c r="C169" s="1"/>
      <c r="D169" s="1"/>
      <c r="E169" s="1"/>
      <c r="F169" s="1"/>
      <c r="G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row>
    <row r="170" spans="2:67">
      <c r="B170" s="1"/>
      <c r="C170" s="1"/>
      <c r="D170" s="1"/>
      <c r="E170" s="1"/>
      <c r="F170" s="1"/>
      <c r="G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row>
    <row r="171" spans="2:67">
      <c r="B171" s="1"/>
      <c r="C171" s="1"/>
      <c r="D171" s="1"/>
      <c r="E171" s="1"/>
      <c r="F171" s="1"/>
      <c r="G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row>
    <row r="172" spans="2:67">
      <c r="B172" s="1"/>
      <c r="C172" s="1"/>
      <c r="D172" s="1"/>
      <c r="E172" s="1"/>
      <c r="F172" s="1"/>
      <c r="G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row>
    <row r="173" spans="2:67">
      <c r="B173" s="1"/>
      <c r="C173" s="1"/>
      <c r="D173" s="1"/>
      <c r="E173" s="1"/>
      <c r="F173" s="1"/>
      <c r="G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row>
    <row r="174" spans="2:67">
      <c r="B174" s="1"/>
      <c r="C174" s="1"/>
      <c r="D174" s="1"/>
      <c r="E174" s="1"/>
      <c r="F174" s="1"/>
      <c r="G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row>
    <row r="175" spans="2:67">
      <c r="B175" s="1"/>
      <c r="C175" s="1"/>
      <c r="D175" s="1"/>
      <c r="E175" s="1"/>
      <c r="F175" s="1"/>
      <c r="G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row>
    <row r="176" spans="2:67">
      <c r="B176" s="1"/>
      <c r="C176" s="1"/>
      <c r="D176" s="1"/>
      <c r="E176" s="1"/>
      <c r="F176" s="1"/>
      <c r="G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row>
    <row r="177" spans="2:67">
      <c r="B177" s="1"/>
      <c r="C177" s="1"/>
      <c r="D177" s="1"/>
      <c r="E177" s="1"/>
      <c r="F177" s="1"/>
      <c r="G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row>
    <row r="178" spans="2:67">
      <c r="B178" s="1"/>
      <c r="C178" s="1"/>
      <c r="D178" s="1"/>
      <c r="E178" s="1"/>
      <c r="F178" s="1"/>
      <c r="G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row>
    <row r="179" spans="2:67">
      <c r="B179" s="1"/>
      <c r="C179" s="1"/>
      <c r="D179" s="1"/>
      <c r="E179" s="1"/>
      <c r="F179" s="1"/>
      <c r="G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row>
    <row r="180" spans="2:67">
      <c r="B180" s="1"/>
      <c r="C180" s="1"/>
      <c r="D180" s="1"/>
      <c r="E180" s="1"/>
      <c r="F180" s="1"/>
      <c r="G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row>
    <row r="181" spans="2:67">
      <c r="B181" s="1"/>
      <c r="C181" s="1"/>
      <c r="D181" s="1"/>
      <c r="E181" s="1"/>
      <c r="F181" s="1"/>
      <c r="G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row>
    <row r="182" spans="2:67">
      <c r="B182" s="1"/>
      <c r="C182" s="1"/>
      <c r="D182" s="1"/>
      <c r="E182" s="1"/>
      <c r="F182" s="1"/>
      <c r="G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row>
    <row r="183" spans="2:67">
      <c r="B183" s="1"/>
      <c r="C183" s="1"/>
      <c r="D183" s="1"/>
      <c r="E183" s="1"/>
      <c r="F183" s="1"/>
      <c r="G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row>
    <row r="184" spans="2:67">
      <c r="B184" s="1"/>
      <c r="C184" s="1"/>
      <c r="D184" s="1"/>
      <c r="E184" s="1"/>
      <c r="F184" s="1"/>
      <c r="G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row>
    <row r="185" spans="2:67">
      <c r="B185" s="1"/>
      <c r="C185" s="1"/>
      <c r="D185" s="1"/>
      <c r="E185" s="1"/>
      <c r="F185" s="1"/>
      <c r="G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row>
    <row r="186" spans="2:67">
      <c r="B186" s="1"/>
      <c r="C186" s="1"/>
      <c r="D186" s="1"/>
      <c r="E186" s="1"/>
      <c r="F186" s="1"/>
      <c r="G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row>
    <row r="187" spans="2:67">
      <c r="B187" s="1"/>
      <c r="C187" s="1"/>
      <c r="D187" s="1"/>
      <c r="E187" s="1"/>
      <c r="F187" s="1"/>
      <c r="G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row>
    <row r="188" spans="2:67">
      <c r="B188" s="1"/>
      <c r="C188" s="1"/>
      <c r="D188" s="1"/>
      <c r="E188" s="1"/>
      <c r="F188" s="1"/>
      <c r="G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row>
    <row r="189" spans="2:67">
      <c r="B189" s="1"/>
      <c r="C189" s="1"/>
      <c r="D189" s="1"/>
      <c r="E189" s="1"/>
      <c r="F189" s="1"/>
      <c r="G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row>
    <row r="190" spans="2:67">
      <c r="B190" s="1"/>
      <c r="C190" s="1"/>
      <c r="D190" s="1"/>
      <c r="E190" s="1"/>
      <c r="F190" s="1"/>
      <c r="G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row>
    <row r="191" spans="2:67">
      <c r="B191" s="1"/>
      <c r="C191" s="1"/>
      <c r="D191" s="1"/>
      <c r="E191" s="1"/>
      <c r="F191" s="1"/>
      <c r="G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row>
  </sheetData>
  <sheetProtection algorithmName="SHA-512" hashValue="pub+lvByRakqcQ7relEhnkKa9Mew8zVjDu6mBwOUorJQwFXVzYjeviHhRl0ejRWtlC3q5lvEGFfTUB4lIs7cgw==" saltValue="lPu+EYi7QTcaHESf++3iIg==" spinCount="100000" sheet="1" objects="1" scenarios="1" selectLockedCells="1"/>
  <mergeCells count="13">
    <mergeCell ref="B26:G26"/>
    <mergeCell ref="B27:G27"/>
    <mergeCell ref="C2:G2"/>
    <mergeCell ref="C15:G18"/>
    <mergeCell ref="C3:G3"/>
    <mergeCell ref="C5:G5"/>
    <mergeCell ref="C7:G7"/>
    <mergeCell ref="C9:G9"/>
    <mergeCell ref="C11:G11"/>
    <mergeCell ref="C13:G13"/>
    <mergeCell ref="B20:G20"/>
    <mergeCell ref="B23:G23"/>
    <mergeCell ref="B24:G2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0694C-82AF-4DE2-8FE6-85765D2C5601}">
  <sheetPr codeName="Sheet2"/>
  <dimension ref="A1:I243"/>
  <sheetViews>
    <sheetView tabSelected="1" zoomScaleNormal="100" workbookViewId="0">
      <selection activeCell="D3" sqref="D3:H3"/>
    </sheetView>
  </sheetViews>
  <sheetFormatPr defaultColWidth="8.875" defaultRowHeight="14.25"/>
  <cols>
    <col min="1" max="1" width="4.5625" style="23" customWidth="1"/>
    <col min="2" max="2" width="0.875" style="23" customWidth="1"/>
    <col min="3" max="8" width="15.5625" style="23" customWidth="1"/>
    <col min="9" max="9" width="5.3125" style="23" customWidth="1"/>
    <col min="10" max="16384" width="8.875" style="23"/>
  </cols>
  <sheetData>
    <row r="1" spans="1:9" ht="30" customHeight="1">
      <c r="A1" s="22"/>
      <c r="B1" s="22"/>
      <c r="C1" s="7" t="s">
        <v>698</v>
      </c>
      <c r="D1" s="22"/>
      <c r="E1" s="22"/>
      <c r="F1" s="22"/>
      <c r="G1" s="22"/>
      <c r="H1" s="22"/>
      <c r="I1" s="22"/>
    </row>
    <row r="2" spans="1:9" ht="10.15" customHeight="1"/>
    <row r="3" spans="1:9" ht="35.1" customHeight="1">
      <c r="B3" s="24" t="s">
        <v>577</v>
      </c>
      <c r="C3" s="13" t="s">
        <v>574</v>
      </c>
      <c r="D3" s="133"/>
      <c r="E3" s="134"/>
      <c r="F3" s="134"/>
      <c r="G3" s="134"/>
      <c r="H3" s="135"/>
    </row>
    <row r="4" spans="1:9" ht="10.15" customHeight="1"/>
    <row r="5" spans="1:9" ht="20.100000000000001" customHeight="1">
      <c r="C5" s="10" t="s">
        <v>537</v>
      </c>
      <c r="D5" s="136"/>
      <c r="E5" s="137"/>
      <c r="F5" s="137"/>
      <c r="G5" s="137"/>
      <c r="H5" s="138"/>
    </row>
    <row r="6" spans="1:9" ht="5.0999999999999996" customHeight="1"/>
    <row r="7" spans="1:9" ht="20.100000000000001" customHeight="1">
      <c r="C7" s="10" t="s">
        <v>532</v>
      </c>
      <c r="D7" s="51"/>
      <c r="E7" s="10" t="s">
        <v>533</v>
      </c>
      <c r="F7" s="51"/>
      <c r="G7" s="10" t="s">
        <v>648</v>
      </c>
      <c r="H7" s="51"/>
    </row>
    <row r="8" spans="1:9" ht="37.15" customHeight="1">
      <c r="C8" s="139" t="s">
        <v>697</v>
      </c>
      <c r="D8" s="140"/>
      <c r="E8" s="140"/>
      <c r="F8" s="140"/>
      <c r="G8" s="140"/>
      <c r="H8" s="141"/>
    </row>
    <row r="9" spans="1:9" ht="20.100000000000001" customHeight="1">
      <c r="C9" s="11" t="s">
        <v>534</v>
      </c>
      <c r="D9" s="122"/>
      <c r="E9" s="123"/>
      <c r="F9" s="11" t="s">
        <v>535</v>
      </c>
      <c r="G9" s="122"/>
      <c r="H9" s="123"/>
    </row>
    <row r="10" spans="1:9" ht="4.9000000000000004" customHeight="1"/>
    <row r="11" spans="1:9" ht="20.100000000000001" customHeight="1">
      <c r="C11" s="11" t="s">
        <v>536</v>
      </c>
      <c r="D11" s="124"/>
      <c r="E11" s="125"/>
      <c r="F11" s="125"/>
      <c r="G11" s="125"/>
      <c r="H11" s="126"/>
    </row>
    <row r="12" spans="1:9" ht="20.100000000000001" customHeight="1">
      <c r="D12" s="127"/>
      <c r="E12" s="128"/>
      <c r="F12" s="128"/>
      <c r="G12" s="128"/>
      <c r="H12" s="129"/>
    </row>
    <row r="13" spans="1:9" ht="20.100000000000001" customHeight="1">
      <c r="D13" s="130"/>
      <c r="E13" s="131"/>
      <c r="F13" s="131"/>
      <c r="G13" s="131"/>
      <c r="H13" s="132"/>
    </row>
    <row r="14" spans="1:9" ht="10.15" customHeight="1"/>
    <row r="15" spans="1:9" ht="10.15" customHeight="1"/>
    <row r="16" spans="1:9" ht="25.15" customHeight="1">
      <c r="C16" s="14" t="s">
        <v>630</v>
      </c>
      <c r="D16" s="25"/>
      <c r="E16" s="25"/>
      <c r="F16" s="25"/>
      <c r="G16" s="25"/>
      <c r="H16" s="26"/>
    </row>
    <row r="17" spans="1:8" ht="10.15" customHeight="1"/>
    <row r="18" spans="1:8" ht="20.100000000000001" customHeight="1">
      <c r="B18" s="24" t="s">
        <v>577</v>
      </c>
      <c r="C18" s="27" t="s">
        <v>649</v>
      </c>
      <c r="D18" s="120"/>
      <c r="E18" s="121"/>
      <c r="F18" s="27" t="s">
        <v>650</v>
      </c>
      <c r="G18" s="120"/>
      <c r="H18" s="121"/>
    </row>
    <row r="19" spans="1:8" ht="5.0999999999999996" customHeight="1">
      <c r="C19" s="28"/>
      <c r="D19" s="28"/>
      <c r="E19" s="28"/>
      <c r="F19" s="28"/>
      <c r="G19" s="28"/>
      <c r="H19" s="28"/>
    </row>
    <row r="20" spans="1:8" ht="20.100000000000001" customHeight="1">
      <c r="C20" s="27" t="s">
        <v>537</v>
      </c>
      <c r="D20" s="136"/>
      <c r="E20" s="138"/>
      <c r="F20" s="11" t="s">
        <v>540</v>
      </c>
      <c r="G20" s="122"/>
      <c r="H20" s="123"/>
    </row>
    <row r="21" spans="1:8" ht="5.0999999999999996" customHeight="1">
      <c r="C21" s="28"/>
      <c r="D21" s="28"/>
      <c r="E21" s="28"/>
      <c r="F21" s="28"/>
      <c r="G21" s="28"/>
      <c r="H21" s="28"/>
    </row>
    <row r="22" spans="1:8" ht="20.100000000000001" customHeight="1">
      <c r="C22" s="11" t="s">
        <v>538</v>
      </c>
      <c r="D22" s="76"/>
      <c r="E22" s="11" t="s">
        <v>651</v>
      </c>
      <c r="F22" s="51"/>
      <c r="G22" s="11" t="s">
        <v>652</v>
      </c>
      <c r="H22" s="51"/>
    </row>
    <row r="23" spans="1:8" ht="5.0999999999999996" customHeight="1">
      <c r="C23" s="28"/>
      <c r="D23" s="28"/>
      <c r="E23" s="28"/>
      <c r="F23" s="28"/>
      <c r="G23" s="28"/>
      <c r="H23" s="28"/>
    </row>
    <row r="24" spans="1:8" ht="20.100000000000001" customHeight="1">
      <c r="C24" s="29" t="s">
        <v>539</v>
      </c>
      <c r="D24" s="76"/>
      <c r="E24" s="11" t="s">
        <v>653</v>
      </c>
      <c r="F24" s="51"/>
      <c r="G24" s="11" t="s">
        <v>654</v>
      </c>
      <c r="H24" s="51"/>
    </row>
    <row r="25" spans="1:8" ht="20.100000000000001" customHeight="1">
      <c r="C25" s="28"/>
      <c r="D25" s="28"/>
      <c r="E25" s="28"/>
      <c r="F25" s="28"/>
      <c r="G25" s="28"/>
      <c r="H25" s="28"/>
    </row>
    <row r="26" spans="1:8" ht="25.15" customHeight="1">
      <c r="C26" s="15" t="s">
        <v>631</v>
      </c>
      <c r="D26" s="16"/>
      <c r="E26" s="16"/>
      <c r="F26" s="16"/>
      <c r="G26" s="16"/>
      <c r="H26" s="17"/>
    </row>
    <row r="27" spans="1:8" ht="10.15" customHeight="1">
      <c r="C27" s="28"/>
      <c r="D27" s="28"/>
      <c r="E27" s="28"/>
      <c r="F27" s="28"/>
      <c r="G27" s="28"/>
      <c r="H27" s="28"/>
    </row>
    <row r="28" spans="1:8" ht="20.100000000000001" customHeight="1">
      <c r="A28" s="8">
        <v>1</v>
      </c>
      <c r="B28" s="24" t="s">
        <v>585</v>
      </c>
      <c r="C28" s="27" t="s">
        <v>649</v>
      </c>
      <c r="D28" s="54"/>
      <c r="E28" s="27" t="s">
        <v>650</v>
      </c>
      <c r="F28" s="54"/>
      <c r="G28" s="30" t="s">
        <v>539</v>
      </c>
      <c r="H28" s="55"/>
    </row>
    <row r="29" spans="1:8" ht="5.0999999999999996" customHeight="1">
      <c r="C29" s="28"/>
      <c r="D29" s="28"/>
      <c r="E29" s="28"/>
      <c r="F29" s="28"/>
      <c r="G29" s="28"/>
      <c r="H29" s="28"/>
    </row>
    <row r="30" spans="1:8" ht="20.100000000000001" customHeight="1">
      <c r="C30" s="27" t="s">
        <v>537</v>
      </c>
      <c r="D30" s="103"/>
      <c r="E30" s="103"/>
      <c r="F30" s="11" t="s">
        <v>540</v>
      </c>
      <c r="G30" s="110"/>
      <c r="H30" s="110"/>
    </row>
    <row r="31" spans="1:8" ht="10.15" customHeight="1">
      <c r="C31" s="28"/>
      <c r="D31" s="28"/>
      <c r="E31" s="28"/>
      <c r="F31" s="28"/>
      <c r="G31" s="28"/>
      <c r="H31" s="28"/>
    </row>
    <row r="32" spans="1:8" ht="20.100000000000001" customHeight="1">
      <c r="A32" s="8">
        <v>2</v>
      </c>
      <c r="C32" s="27" t="s">
        <v>649</v>
      </c>
      <c r="D32" s="54" t="str">
        <f xml:space="preserve"> IF(F28="", "", F28)</f>
        <v/>
      </c>
      <c r="E32" s="27" t="s">
        <v>650</v>
      </c>
      <c r="F32" s="54"/>
      <c r="G32" s="30" t="s">
        <v>539</v>
      </c>
      <c r="H32" s="55"/>
    </row>
    <row r="33" spans="1:8" ht="5.0999999999999996" customHeight="1">
      <c r="C33" s="28"/>
      <c r="D33" s="28"/>
      <c r="E33" s="28"/>
      <c r="F33" s="28"/>
      <c r="G33" s="28"/>
      <c r="H33" s="28"/>
    </row>
    <row r="34" spans="1:8" ht="20.100000000000001" customHeight="1">
      <c r="C34" s="27" t="s">
        <v>537</v>
      </c>
      <c r="D34" s="103"/>
      <c r="E34" s="103"/>
      <c r="F34" s="11" t="s">
        <v>540</v>
      </c>
      <c r="G34" s="110"/>
      <c r="H34" s="110"/>
    </row>
    <row r="35" spans="1:8" ht="10.15" customHeight="1">
      <c r="C35" s="28"/>
      <c r="D35" s="28"/>
      <c r="E35" s="28"/>
      <c r="F35" s="28"/>
      <c r="G35" s="28"/>
      <c r="H35" s="28"/>
    </row>
    <row r="36" spans="1:8" ht="20.100000000000001" customHeight="1">
      <c r="A36" s="8">
        <v>3</v>
      </c>
      <c r="C36" s="27" t="s">
        <v>649</v>
      </c>
      <c r="D36" s="54" t="str">
        <f xml:space="preserve"> IF(F32="", "", F32)</f>
        <v/>
      </c>
      <c r="E36" s="27" t="s">
        <v>650</v>
      </c>
      <c r="F36" s="54"/>
      <c r="G36" s="30" t="s">
        <v>539</v>
      </c>
      <c r="H36" s="55"/>
    </row>
    <row r="37" spans="1:8" ht="5.0999999999999996" customHeight="1">
      <c r="C37" s="28"/>
      <c r="D37" s="28"/>
      <c r="E37" s="28"/>
      <c r="F37" s="28"/>
      <c r="G37" s="28"/>
      <c r="H37" s="28"/>
    </row>
    <row r="38" spans="1:8" ht="20.100000000000001" customHeight="1">
      <c r="C38" s="27" t="s">
        <v>537</v>
      </c>
      <c r="D38" s="103"/>
      <c r="E38" s="103"/>
      <c r="F38" s="11" t="s">
        <v>540</v>
      </c>
      <c r="G38" s="110"/>
      <c r="H38" s="110"/>
    </row>
    <row r="39" spans="1:8" ht="10.15" customHeight="1"/>
    <row r="40" spans="1:8" ht="20.100000000000001" customHeight="1">
      <c r="A40" s="8">
        <v>4</v>
      </c>
      <c r="C40" s="27" t="s">
        <v>649</v>
      </c>
      <c r="D40" s="54" t="str">
        <f xml:space="preserve"> IF(F36="", "", F36)</f>
        <v/>
      </c>
      <c r="E40" s="27" t="s">
        <v>650</v>
      </c>
      <c r="F40" s="54"/>
      <c r="G40" s="30" t="s">
        <v>539</v>
      </c>
      <c r="H40" s="55"/>
    </row>
    <row r="41" spans="1:8" ht="5.0999999999999996" customHeight="1">
      <c r="C41" s="28"/>
      <c r="D41" s="28"/>
      <c r="E41" s="28"/>
      <c r="F41" s="28"/>
      <c r="G41" s="28"/>
      <c r="H41" s="28"/>
    </row>
    <row r="42" spans="1:8" ht="20.100000000000001" customHeight="1">
      <c r="C42" s="27" t="s">
        <v>537</v>
      </c>
      <c r="D42" s="103"/>
      <c r="E42" s="103"/>
      <c r="F42" s="11" t="s">
        <v>540</v>
      </c>
      <c r="G42" s="110"/>
      <c r="H42" s="110"/>
    </row>
    <row r="43" spans="1:8" ht="10.15" customHeight="1">
      <c r="C43" s="28"/>
      <c r="D43" s="28"/>
      <c r="E43" s="28"/>
      <c r="F43" s="28"/>
      <c r="G43" s="28"/>
      <c r="H43" s="28"/>
    </row>
    <row r="44" spans="1:8" ht="20.100000000000001" customHeight="1">
      <c r="A44" s="8">
        <v>5</v>
      </c>
      <c r="C44" s="27" t="s">
        <v>649</v>
      </c>
      <c r="D44" s="54" t="str">
        <f xml:space="preserve"> IF(F40="", "", F40)</f>
        <v/>
      </c>
      <c r="E44" s="27" t="s">
        <v>650</v>
      </c>
      <c r="F44" s="54"/>
      <c r="G44" s="30" t="s">
        <v>539</v>
      </c>
      <c r="H44" s="55"/>
    </row>
    <row r="45" spans="1:8" ht="5.0999999999999996" customHeight="1">
      <c r="C45" s="28"/>
      <c r="D45" s="28"/>
      <c r="E45" s="28"/>
      <c r="F45" s="28"/>
      <c r="G45" s="28"/>
      <c r="H45" s="28"/>
    </row>
    <row r="46" spans="1:8" ht="20.100000000000001" customHeight="1">
      <c r="C46" s="27" t="s">
        <v>537</v>
      </c>
      <c r="D46" s="103"/>
      <c r="E46" s="103"/>
      <c r="F46" s="11" t="s">
        <v>540</v>
      </c>
      <c r="G46" s="110"/>
      <c r="H46" s="110"/>
    </row>
    <row r="47" spans="1:8" ht="10.15" customHeight="1">
      <c r="C47" s="28"/>
      <c r="D47" s="28"/>
      <c r="E47" s="28"/>
      <c r="F47" s="28"/>
      <c r="G47" s="28"/>
      <c r="H47" s="28"/>
    </row>
    <row r="48" spans="1:8" ht="20.100000000000001" customHeight="1">
      <c r="A48" s="8">
        <v>6</v>
      </c>
      <c r="C48" s="27" t="s">
        <v>649</v>
      </c>
      <c r="D48" s="54" t="str">
        <f xml:space="preserve"> IF(F44="", "", F44)</f>
        <v/>
      </c>
      <c r="E48" s="27" t="s">
        <v>650</v>
      </c>
      <c r="F48" s="54"/>
      <c r="G48" s="30" t="s">
        <v>539</v>
      </c>
      <c r="H48" s="55"/>
    </row>
    <row r="49" spans="1:8" ht="5.0999999999999996" customHeight="1">
      <c r="C49" s="28"/>
      <c r="D49" s="28"/>
      <c r="E49" s="28"/>
      <c r="F49" s="28"/>
      <c r="G49" s="28"/>
      <c r="H49" s="28"/>
    </row>
    <row r="50" spans="1:8" ht="20.100000000000001" customHeight="1">
      <c r="C50" s="27" t="s">
        <v>537</v>
      </c>
      <c r="D50" s="103"/>
      <c r="E50" s="103"/>
      <c r="F50" s="11" t="s">
        <v>540</v>
      </c>
      <c r="G50" s="110"/>
      <c r="H50" s="110"/>
    </row>
    <row r="51" spans="1:8" ht="10.15" customHeight="1"/>
    <row r="52" spans="1:8" ht="10.15" customHeight="1"/>
    <row r="53" spans="1:8" ht="25.15" customHeight="1">
      <c r="C53" s="15" t="s">
        <v>620</v>
      </c>
      <c r="D53" s="16"/>
      <c r="E53" s="16"/>
      <c r="F53" s="16"/>
      <c r="G53" s="16"/>
      <c r="H53" s="17"/>
    </row>
    <row r="54" spans="1:8" ht="5.0999999999999996" customHeight="1">
      <c r="C54" s="28"/>
      <c r="D54" s="28"/>
      <c r="E54" s="28"/>
      <c r="F54" s="28"/>
      <c r="G54" s="28"/>
      <c r="H54" s="28"/>
    </row>
    <row r="55" spans="1:8" ht="5.0999999999999996" customHeight="1">
      <c r="C55" s="28"/>
      <c r="D55" s="28"/>
      <c r="E55" s="28"/>
      <c r="F55" s="28"/>
      <c r="G55" s="28"/>
      <c r="H55" s="28"/>
    </row>
    <row r="56" spans="1:8" ht="20.100000000000001" customHeight="1">
      <c r="A56" s="8">
        <v>1</v>
      </c>
      <c r="B56" s="24" t="s">
        <v>578</v>
      </c>
      <c r="C56" s="119" t="s">
        <v>655</v>
      </c>
      <c r="D56" s="119"/>
      <c r="E56" s="56"/>
      <c r="F56" s="10" t="s">
        <v>567</v>
      </c>
      <c r="G56" s="118"/>
      <c r="H56" s="110"/>
    </row>
    <row r="57" spans="1:8" ht="6.6" customHeight="1">
      <c r="H57" s="28"/>
    </row>
    <row r="58" spans="1:8" ht="20.100000000000001" customHeight="1">
      <c r="C58" s="104" t="s">
        <v>656</v>
      </c>
      <c r="D58" s="104"/>
      <c r="E58" s="56"/>
      <c r="F58" s="11" t="s">
        <v>536</v>
      </c>
      <c r="G58" s="145"/>
      <c r="H58" s="146"/>
    </row>
    <row r="59" spans="1:8" ht="6.6" customHeight="1">
      <c r="D59" s="28"/>
      <c r="E59" s="28"/>
      <c r="F59" s="28"/>
      <c r="G59" s="147"/>
      <c r="H59" s="148"/>
    </row>
    <row r="60" spans="1:8" ht="20.100000000000001" customHeight="1">
      <c r="C60" s="104" t="s">
        <v>657</v>
      </c>
      <c r="D60" s="104"/>
      <c r="E60" s="52"/>
      <c r="F60" s="28"/>
      <c r="G60" s="149"/>
      <c r="H60" s="150"/>
    </row>
    <row r="61" spans="1:8" ht="6.6" customHeight="1">
      <c r="D61" s="28"/>
      <c r="E61" s="28"/>
      <c r="F61" s="28"/>
      <c r="G61" s="28"/>
      <c r="H61" s="28"/>
    </row>
    <row r="62" spans="1:8" ht="20.100000000000001" customHeight="1">
      <c r="B62" s="24" t="s">
        <v>588</v>
      </c>
      <c r="C62" s="104" t="s">
        <v>568</v>
      </c>
      <c r="D62" s="104"/>
      <c r="E62" s="71">
        <v>5</v>
      </c>
      <c r="F62" s="64">
        <v>10</v>
      </c>
      <c r="G62" s="64">
        <v>15</v>
      </c>
      <c r="H62" s="64">
        <v>20</v>
      </c>
    </row>
    <row r="63" spans="1:8" ht="20.100000000000001" customHeight="1">
      <c r="C63" s="104" t="s">
        <v>569</v>
      </c>
      <c r="D63" s="104"/>
      <c r="E63" s="52"/>
      <c r="F63" s="51"/>
      <c r="G63" s="51"/>
      <c r="H63" s="51"/>
    </row>
    <row r="64" spans="1:8" ht="5.0999999999999996" customHeight="1">
      <c r="C64" s="28"/>
      <c r="D64" s="28"/>
      <c r="E64" s="28"/>
      <c r="F64" s="28"/>
      <c r="G64" s="28"/>
      <c r="H64" s="28"/>
    </row>
    <row r="65" spans="1:8" ht="5.0999999999999996" customHeight="1">
      <c r="C65" s="28"/>
      <c r="D65" s="28"/>
      <c r="E65" s="28"/>
      <c r="F65" s="28"/>
      <c r="G65" s="28"/>
      <c r="H65" s="28"/>
    </row>
    <row r="66" spans="1:8" ht="20.100000000000001" customHeight="1">
      <c r="A66" s="8">
        <v>2</v>
      </c>
      <c r="C66" s="119" t="s">
        <v>655</v>
      </c>
      <c r="D66" s="119"/>
      <c r="E66" s="56"/>
      <c r="F66" s="10" t="s">
        <v>567</v>
      </c>
      <c r="G66" s="118"/>
      <c r="H66" s="110"/>
    </row>
    <row r="67" spans="1:8" ht="6.6" customHeight="1">
      <c r="H67" s="28"/>
    </row>
    <row r="68" spans="1:8" ht="20.100000000000001" customHeight="1">
      <c r="C68" s="104" t="s">
        <v>656</v>
      </c>
      <c r="D68" s="104"/>
      <c r="E68" s="56"/>
      <c r="F68" s="11" t="s">
        <v>536</v>
      </c>
      <c r="G68" s="112"/>
      <c r="H68" s="113"/>
    </row>
    <row r="69" spans="1:8" ht="6.6" customHeight="1">
      <c r="D69" s="28"/>
      <c r="E69" s="28"/>
      <c r="F69" s="28"/>
      <c r="G69" s="114"/>
      <c r="H69" s="115"/>
    </row>
    <row r="70" spans="1:8" ht="20.100000000000001" customHeight="1">
      <c r="C70" s="104" t="s">
        <v>657</v>
      </c>
      <c r="D70" s="104"/>
      <c r="E70" s="52"/>
      <c r="F70" s="28"/>
      <c r="G70" s="116"/>
      <c r="H70" s="117"/>
    </row>
    <row r="71" spans="1:8" ht="6.6" customHeight="1">
      <c r="D71" s="28"/>
      <c r="E71" s="28"/>
      <c r="F71" s="28"/>
      <c r="G71" s="28"/>
      <c r="H71" s="28"/>
    </row>
    <row r="72" spans="1:8" ht="20.100000000000001" customHeight="1">
      <c r="C72" s="104" t="s">
        <v>568</v>
      </c>
      <c r="D72" s="104"/>
      <c r="E72" s="71">
        <v>5</v>
      </c>
      <c r="F72" s="64">
        <v>10</v>
      </c>
      <c r="G72" s="64">
        <v>15</v>
      </c>
      <c r="H72" s="64">
        <v>20</v>
      </c>
    </row>
    <row r="73" spans="1:8" ht="20.100000000000001" customHeight="1">
      <c r="C73" s="104" t="s">
        <v>569</v>
      </c>
      <c r="D73" s="104"/>
      <c r="E73" s="52"/>
      <c r="F73" s="51"/>
      <c r="G73" s="51"/>
      <c r="H73" s="51"/>
    </row>
    <row r="74" spans="1:8" ht="5.0999999999999996" customHeight="1">
      <c r="C74" s="28"/>
      <c r="D74" s="28"/>
      <c r="E74" s="28"/>
      <c r="F74" s="28"/>
      <c r="G74" s="28"/>
      <c r="H74" s="28"/>
    </row>
    <row r="75" spans="1:8" ht="5.0999999999999996" customHeight="1">
      <c r="C75" s="28"/>
      <c r="D75" s="28"/>
      <c r="E75" s="28"/>
      <c r="F75" s="28"/>
      <c r="G75" s="28"/>
      <c r="H75" s="28"/>
    </row>
    <row r="76" spans="1:8" ht="20.100000000000001" customHeight="1">
      <c r="A76" s="8">
        <v>3</v>
      </c>
      <c r="C76" s="119" t="s">
        <v>655</v>
      </c>
      <c r="D76" s="119"/>
      <c r="E76" s="56"/>
      <c r="F76" s="10" t="s">
        <v>567</v>
      </c>
      <c r="G76" s="118"/>
      <c r="H76" s="110"/>
    </row>
    <row r="77" spans="1:8" ht="6.6" customHeight="1">
      <c r="H77" s="28"/>
    </row>
    <row r="78" spans="1:8" ht="20.100000000000001" customHeight="1">
      <c r="C78" s="104" t="s">
        <v>656</v>
      </c>
      <c r="D78" s="104"/>
      <c r="E78" s="56"/>
      <c r="F78" s="11" t="s">
        <v>536</v>
      </c>
      <c r="G78" s="112"/>
      <c r="H78" s="113"/>
    </row>
    <row r="79" spans="1:8" ht="6.6" customHeight="1">
      <c r="D79" s="28"/>
      <c r="E79" s="28"/>
      <c r="F79" s="28"/>
      <c r="G79" s="114"/>
      <c r="H79" s="115"/>
    </row>
    <row r="80" spans="1:8" ht="20.100000000000001" customHeight="1">
      <c r="C80" s="104" t="s">
        <v>657</v>
      </c>
      <c r="D80" s="104"/>
      <c r="E80" s="52"/>
      <c r="F80" s="28"/>
      <c r="G80" s="116"/>
      <c r="H80" s="117"/>
    </row>
    <row r="81" spans="1:8" ht="6.6" customHeight="1">
      <c r="D81" s="28"/>
      <c r="E81" s="28"/>
      <c r="F81" s="28"/>
      <c r="G81" s="28"/>
      <c r="H81" s="28"/>
    </row>
    <row r="82" spans="1:8" ht="20.100000000000001" customHeight="1">
      <c r="C82" s="104" t="s">
        <v>568</v>
      </c>
      <c r="D82" s="104"/>
      <c r="E82" s="71">
        <v>5</v>
      </c>
      <c r="F82" s="64">
        <v>10</v>
      </c>
      <c r="G82" s="64">
        <v>15</v>
      </c>
      <c r="H82" s="64">
        <v>20</v>
      </c>
    </row>
    <row r="83" spans="1:8" ht="20.100000000000001" customHeight="1">
      <c r="C83" s="104" t="s">
        <v>569</v>
      </c>
      <c r="D83" s="104"/>
      <c r="E83" s="52"/>
      <c r="F83" s="51"/>
      <c r="G83" s="51"/>
      <c r="H83" s="51"/>
    </row>
    <row r="84" spans="1:8" ht="10.15" customHeight="1">
      <c r="C84" s="28"/>
      <c r="D84" s="28"/>
      <c r="E84" s="28"/>
      <c r="F84" s="28"/>
      <c r="G84" s="28"/>
      <c r="H84" s="28"/>
    </row>
    <row r="85" spans="1:8" ht="10.15" customHeight="1"/>
    <row r="86" spans="1:8" ht="25.15" customHeight="1">
      <c r="C86" s="15" t="s">
        <v>621</v>
      </c>
      <c r="D86" s="18"/>
      <c r="E86" s="18"/>
      <c r="F86" s="18"/>
      <c r="G86" s="18"/>
      <c r="H86" s="19"/>
    </row>
    <row r="87" spans="1:8" ht="10.15" customHeight="1"/>
    <row r="88" spans="1:8" ht="20.100000000000001" customHeight="1">
      <c r="A88" s="8">
        <v>1</v>
      </c>
      <c r="B88" s="24" t="s">
        <v>700</v>
      </c>
      <c r="C88" s="104" t="s">
        <v>570</v>
      </c>
      <c r="D88" s="104"/>
      <c r="E88" s="103" t="s">
        <v>632</v>
      </c>
      <c r="F88" s="103"/>
      <c r="G88" s="103"/>
      <c r="H88" s="103"/>
    </row>
    <row r="89" spans="1:8" ht="20.100000000000001" customHeight="1">
      <c r="C89" s="31" t="s">
        <v>649</v>
      </c>
      <c r="D89" s="31" t="s">
        <v>650</v>
      </c>
      <c r="E89" s="105" t="s">
        <v>531</v>
      </c>
      <c r="F89" s="106"/>
      <c r="G89" s="107" t="s">
        <v>658</v>
      </c>
      <c r="H89" s="107"/>
    </row>
    <row r="90" spans="1:8" ht="20.100000000000001" customHeight="1">
      <c r="C90" s="51"/>
      <c r="D90" s="51"/>
      <c r="E90" s="103"/>
      <c r="F90" s="103"/>
      <c r="G90" s="102"/>
      <c r="H90" s="102"/>
    </row>
    <row r="91" spans="1:8" ht="20.100000000000001" customHeight="1">
      <c r="C91" s="70" t="str">
        <f>IF(D90="", "", D90)</f>
        <v/>
      </c>
      <c r="D91" s="51"/>
      <c r="E91" s="103"/>
      <c r="F91" s="103"/>
      <c r="G91" s="102"/>
      <c r="H91" s="102"/>
    </row>
    <row r="92" spans="1:8" ht="20.100000000000001" customHeight="1">
      <c r="C92" s="70" t="str">
        <f t="shared" ref="C92:C93" si="0">IF(D91="", "", D91)</f>
        <v/>
      </c>
      <c r="D92" s="51"/>
      <c r="E92" s="103"/>
      <c r="F92" s="103"/>
      <c r="G92" s="102"/>
      <c r="H92" s="102"/>
    </row>
    <row r="93" spans="1:8" ht="20.100000000000001" customHeight="1">
      <c r="C93" s="70" t="str">
        <f t="shared" si="0"/>
        <v/>
      </c>
      <c r="D93" s="51"/>
      <c r="E93" s="103"/>
      <c r="F93" s="103"/>
      <c r="G93" s="102"/>
      <c r="H93" s="102"/>
    </row>
    <row r="94" spans="1:8" ht="5.0999999999999996" customHeight="1"/>
    <row r="95" spans="1:8" ht="5.0999999999999996" customHeight="1"/>
    <row r="96" spans="1:8" ht="20.100000000000001" customHeight="1">
      <c r="A96" s="8">
        <v>2</v>
      </c>
      <c r="C96" s="104" t="s">
        <v>570</v>
      </c>
      <c r="D96" s="104"/>
      <c r="E96" s="103" t="s">
        <v>633</v>
      </c>
      <c r="F96" s="103"/>
      <c r="G96" s="103"/>
      <c r="H96" s="103"/>
    </row>
    <row r="97" spans="1:8" ht="20.100000000000001" customHeight="1">
      <c r="C97" s="31" t="s">
        <v>649</v>
      </c>
      <c r="D97" s="31" t="s">
        <v>650</v>
      </c>
      <c r="E97" s="105" t="s">
        <v>531</v>
      </c>
      <c r="F97" s="106"/>
      <c r="G97" s="107" t="s">
        <v>658</v>
      </c>
      <c r="H97" s="107"/>
    </row>
    <row r="98" spans="1:8" ht="20.100000000000001" customHeight="1">
      <c r="C98" s="51"/>
      <c r="D98" s="51"/>
      <c r="E98" s="103"/>
      <c r="F98" s="103"/>
      <c r="G98" s="102"/>
      <c r="H98" s="102"/>
    </row>
    <row r="99" spans="1:8" ht="20.100000000000001" customHeight="1">
      <c r="C99" s="70" t="str">
        <f>IF(D98="", "", D98)</f>
        <v/>
      </c>
      <c r="D99" s="51"/>
      <c r="E99" s="103"/>
      <c r="F99" s="103"/>
      <c r="G99" s="102"/>
      <c r="H99" s="102"/>
    </row>
    <row r="100" spans="1:8" ht="20.100000000000001" customHeight="1">
      <c r="C100" s="70" t="str">
        <f t="shared" ref="C100:C101" si="1">IF(D99="", "", D99)</f>
        <v/>
      </c>
      <c r="D100" s="51"/>
      <c r="E100" s="103"/>
      <c r="F100" s="103"/>
      <c r="G100" s="102"/>
      <c r="H100" s="102"/>
    </row>
    <row r="101" spans="1:8" ht="20.100000000000001" customHeight="1">
      <c r="C101" s="70" t="str">
        <f t="shared" si="1"/>
        <v/>
      </c>
      <c r="D101" s="51"/>
      <c r="E101" s="103"/>
      <c r="F101" s="103"/>
      <c r="G101" s="102"/>
      <c r="H101" s="102"/>
    </row>
    <row r="102" spans="1:8" ht="5.0999999999999996" customHeight="1"/>
    <row r="103" spans="1:8" ht="5.0999999999999996" customHeight="1"/>
    <row r="104" spans="1:8" ht="20.100000000000001" customHeight="1">
      <c r="A104" s="8">
        <v>3</v>
      </c>
      <c r="C104" s="104" t="s">
        <v>570</v>
      </c>
      <c r="D104" s="104"/>
      <c r="E104" s="103" t="s">
        <v>634</v>
      </c>
      <c r="F104" s="103"/>
      <c r="G104" s="103"/>
      <c r="H104" s="103"/>
    </row>
    <row r="105" spans="1:8" ht="20.100000000000001" customHeight="1">
      <c r="C105" s="31" t="s">
        <v>649</v>
      </c>
      <c r="D105" s="31" t="s">
        <v>650</v>
      </c>
      <c r="E105" s="105" t="s">
        <v>531</v>
      </c>
      <c r="F105" s="106"/>
      <c r="G105" s="107" t="s">
        <v>658</v>
      </c>
      <c r="H105" s="107"/>
    </row>
    <row r="106" spans="1:8" ht="20.100000000000001" customHeight="1">
      <c r="C106" s="51"/>
      <c r="D106" s="51"/>
      <c r="E106" s="103"/>
      <c r="F106" s="103"/>
      <c r="G106" s="102"/>
      <c r="H106" s="102"/>
    </row>
    <row r="107" spans="1:8" ht="20.100000000000001" customHeight="1">
      <c r="C107" s="70" t="str">
        <f>IF(D106="", "", D106)</f>
        <v/>
      </c>
      <c r="D107" s="51"/>
      <c r="E107" s="103"/>
      <c r="F107" s="103"/>
      <c r="G107" s="102"/>
      <c r="H107" s="102"/>
    </row>
    <row r="108" spans="1:8" ht="20.100000000000001" customHeight="1">
      <c r="C108" s="70" t="str">
        <f t="shared" ref="C108:C109" si="2">IF(D107="", "", D107)</f>
        <v/>
      </c>
      <c r="D108" s="51"/>
      <c r="E108" s="103"/>
      <c r="F108" s="103"/>
      <c r="G108" s="102"/>
      <c r="H108" s="102"/>
    </row>
    <row r="109" spans="1:8" ht="20.100000000000001" customHeight="1">
      <c r="C109" s="70" t="str">
        <f t="shared" si="2"/>
        <v/>
      </c>
      <c r="D109" s="51"/>
      <c r="E109" s="103"/>
      <c r="F109" s="103"/>
      <c r="G109" s="102"/>
      <c r="H109" s="102"/>
    </row>
    <row r="110" spans="1:8" ht="10.15" customHeight="1"/>
    <row r="111" spans="1:8" ht="10.15" customHeight="1"/>
    <row r="112" spans="1:8" ht="25.15" customHeight="1">
      <c r="C112" s="15" t="s">
        <v>622</v>
      </c>
      <c r="D112" s="16"/>
      <c r="E112" s="16"/>
      <c r="F112" s="16"/>
      <c r="G112" s="16"/>
      <c r="H112" s="17"/>
    </row>
    <row r="113" spans="2:8" ht="10.15" customHeight="1"/>
    <row r="114" spans="2:8" ht="20.100000000000001" customHeight="1">
      <c r="C114" s="111" t="s">
        <v>649</v>
      </c>
      <c r="D114" s="111"/>
      <c r="E114" s="111" t="s">
        <v>650</v>
      </c>
      <c r="F114" s="111"/>
      <c r="G114" s="111" t="s">
        <v>542</v>
      </c>
      <c r="H114" s="111"/>
    </row>
    <row r="115" spans="2:8" ht="20.100000000000001" customHeight="1">
      <c r="B115" s="24" t="s">
        <v>579</v>
      </c>
      <c r="C115" s="109"/>
      <c r="D115" s="109"/>
      <c r="E115" s="109"/>
      <c r="F115" s="109"/>
      <c r="G115" s="110"/>
      <c r="H115" s="110"/>
    </row>
    <row r="116" spans="2:8" ht="20.100000000000001" customHeight="1">
      <c r="C116" s="108" t="str">
        <f>IF(E115="", "", E115)</f>
        <v/>
      </c>
      <c r="D116" s="108"/>
      <c r="E116" s="109"/>
      <c r="F116" s="109"/>
      <c r="G116" s="110"/>
      <c r="H116" s="110"/>
    </row>
    <row r="117" spans="2:8" ht="20.100000000000001" customHeight="1">
      <c r="C117" s="108" t="str">
        <f t="shared" ref="C117:C124" si="3">IF(E116="", "", E116)</f>
        <v/>
      </c>
      <c r="D117" s="108"/>
      <c r="E117" s="109"/>
      <c r="F117" s="109"/>
      <c r="G117" s="110"/>
      <c r="H117" s="110"/>
    </row>
    <row r="118" spans="2:8" ht="20.100000000000001" customHeight="1">
      <c r="C118" s="108" t="str">
        <f t="shared" si="3"/>
        <v/>
      </c>
      <c r="D118" s="108"/>
      <c r="E118" s="109"/>
      <c r="F118" s="109"/>
      <c r="G118" s="110"/>
      <c r="H118" s="110"/>
    </row>
    <row r="119" spans="2:8" ht="20.100000000000001" customHeight="1">
      <c r="C119" s="108" t="str">
        <f t="shared" si="3"/>
        <v/>
      </c>
      <c r="D119" s="108"/>
      <c r="E119" s="109"/>
      <c r="F119" s="109"/>
      <c r="G119" s="110"/>
      <c r="H119" s="110"/>
    </row>
    <row r="120" spans="2:8" ht="20.100000000000001" customHeight="1">
      <c r="C120" s="108" t="str">
        <f t="shared" si="3"/>
        <v/>
      </c>
      <c r="D120" s="108"/>
      <c r="E120" s="109"/>
      <c r="F120" s="109"/>
      <c r="G120" s="110"/>
      <c r="H120" s="110"/>
    </row>
    <row r="121" spans="2:8" ht="20.100000000000001" customHeight="1">
      <c r="C121" s="108" t="str">
        <f t="shared" si="3"/>
        <v/>
      </c>
      <c r="D121" s="108"/>
      <c r="E121" s="109"/>
      <c r="F121" s="109"/>
      <c r="G121" s="110"/>
      <c r="H121" s="110"/>
    </row>
    <row r="122" spans="2:8" ht="20.100000000000001" customHeight="1">
      <c r="C122" s="108" t="str">
        <f t="shared" si="3"/>
        <v/>
      </c>
      <c r="D122" s="108"/>
      <c r="E122" s="109"/>
      <c r="F122" s="109"/>
      <c r="G122" s="110"/>
      <c r="H122" s="110"/>
    </row>
    <row r="123" spans="2:8" ht="20.100000000000001" customHeight="1">
      <c r="C123" s="108" t="str">
        <f t="shared" si="3"/>
        <v/>
      </c>
      <c r="D123" s="108"/>
      <c r="E123" s="109"/>
      <c r="F123" s="109"/>
      <c r="G123" s="110"/>
      <c r="H123" s="110"/>
    </row>
    <row r="124" spans="2:8" ht="20.100000000000001" customHeight="1">
      <c r="C124" s="108" t="str">
        <f t="shared" si="3"/>
        <v/>
      </c>
      <c r="D124" s="108"/>
      <c r="E124" s="109"/>
      <c r="F124" s="109"/>
      <c r="G124" s="110"/>
      <c r="H124" s="110"/>
    </row>
    <row r="125" spans="2:8" ht="10.15" customHeight="1"/>
    <row r="126" spans="2:8" ht="10.15" customHeight="1"/>
    <row r="127" spans="2:8" ht="25.15" customHeight="1">
      <c r="C127" s="15" t="s">
        <v>623</v>
      </c>
      <c r="D127" s="16"/>
      <c r="E127" s="16"/>
      <c r="F127" s="16"/>
      <c r="G127" s="16"/>
      <c r="H127" s="17"/>
    </row>
    <row r="128" spans="2:8" ht="10.15" customHeight="1"/>
    <row r="129" spans="2:8" ht="20.100000000000001" customHeight="1">
      <c r="C129" s="31" t="s">
        <v>699</v>
      </c>
      <c r="D129" s="31" t="s">
        <v>658</v>
      </c>
      <c r="E129" s="142" t="s">
        <v>571</v>
      </c>
      <c r="F129" s="143"/>
      <c r="G129" s="143"/>
      <c r="H129" s="144"/>
    </row>
    <row r="130" spans="2:8" ht="20.100000000000001" customHeight="1">
      <c r="B130" s="33" t="s">
        <v>580</v>
      </c>
      <c r="C130" s="51"/>
      <c r="D130" s="57"/>
      <c r="E130" s="110"/>
      <c r="F130" s="110"/>
      <c r="G130" s="110"/>
      <c r="H130" s="110"/>
    </row>
    <row r="131" spans="2:8" ht="20.100000000000001" customHeight="1">
      <c r="C131" s="51"/>
      <c r="D131" s="57"/>
      <c r="E131" s="110"/>
      <c r="F131" s="110"/>
      <c r="G131" s="110"/>
      <c r="H131" s="110"/>
    </row>
    <row r="132" spans="2:8" ht="20.100000000000001" customHeight="1">
      <c r="C132" s="51"/>
      <c r="D132" s="57"/>
      <c r="E132" s="110"/>
      <c r="F132" s="110"/>
      <c r="G132" s="110"/>
      <c r="H132" s="110"/>
    </row>
    <row r="133" spans="2:8" ht="20.100000000000001" customHeight="1">
      <c r="C133" s="51"/>
      <c r="D133" s="57"/>
      <c r="E133" s="110"/>
      <c r="F133" s="110"/>
      <c r="G133" s="110"/>
      <c r="H133" s="110"/>
    </row>
    <row r="134" spans="2:8" ht="20.100000000000001" customHeight="1">
      <c r="C134" s="51"/>
      <c r="D134" s="57"/>
      <c r="E134" s="110"/>
      <c r="F134" s="110"/>
      <c r="G134" s="110"/>
      <c r="H134" s="110"/>
    </row>
    <row r="135" spans="2:8" ht="20.100000000000001" customHeight="1">
      <c r="C135" s="51"/>
      <c r="D135" s="57"/>
      <c r="E135" s="110"/>
      <c r="F135" s="110"/>
      <c r="G135" s="110"/>
      <c r="H135" s="110"/>
    </row>
    <row r="136" spans="2:8" ht="10.15" customHeight="1"/>
    <row r="137" spans="2:8" ht="10.15" customHeight="1"/>
    <row r="138" spans="2:8" ht="25.15" customHeight="1">
      <c r="C138" s="15" t="s">
        <v>624</v>
      </c>
      <c r="D138" s="16"/>
      <c r="E138" s="16"/>
      <c r="F138" s="16"/>
      <c r="G138" s="16"/>
      <c r="H138" s="17"/>
    </row>
    <row r="139" spans="2:8" ht="10.15" customHeight="1"/>
    <row r="140" spans="2:8" ht="20.100000000000001" customHeight="1">
      <c r="C140" s="31" t="s">
        <v>699</v>
      </c>
      <c r="D140" s="31" t="s">
        <v>658</v>
      </c>
      <c r="E140" s="142" t="s">
        <v>571</v>
      </c>
      <c r="F140" s="143"/>
      <c r="G140" s="143"/>
      <c r="H140" s="144"/>
    </row>
    <row r="141" spans="2:8" ht="20.100000000000001" customHeight="1">
      <c r="B141" s="33" t="s">
        <v>580</v>
      </c>
      <c r="C141" s="51"/>
      <c r="D141" s="57"/>
      <c r="E141" s="110"/>
      <c r="F141" s="110"/>
      <c r="G141" s="110"/>
      <c r="H141" s="110"/>
    </row>
    <row r="142" spans="2:8" ht="20.100000000000001" customHeight="1">
      <c r="C142" s="51"/>
      <c r="D142" s="57"/>
      <c r="E142" s="110"/>
      <c r="F142" s="110"/>
      <c r="G142" s="110"/>
      <c r="H142" s="110"/>
    </row>
    <row r="143" spans="2:8" ht="20.100000000000001" customHeight="1">
      <c r="C143" s="51"/>
      <c r="D143" s="57"/>
      <c r="E143" s="110"/>
      <c r="F143" s="110"/>
      <c r="G143" s="110"/>
      <c r="H143" s="110"/>
    </row>
    <row r="144" spans="2:8" ht="20.100000000000001" customHeight="1">
      <c r="C144" s="51"/>
      <c r="D144" s="57"/>
      <c r="E144" s="110"/>
      <c r="F144" s="110"/>
      <c r="G144" s="110"/>
      <c r="H144" s="110"/>
    </row>
    <row r="145" spans="2:8" ht="20.100000000000001" customHeight="1">
      <c r="C145" s="51"/>
      <c r="D145" s="57"/>
      <c r="E145" s="110"/>
      <c r="F145" s="110"/>
      <c r="G145" s="110"/>
      <c r="H145" s="110"/>
    </row>
    <row r="146" spans="2:8" ht="20.100000000000001" customHeight="1">
      <c r="C146" s="51"/>
      <c r="D146" s="57"/>
      <c r="E146" s="110"/>
      <c r="F146" s="110"/>
      <c r="G146" s="110"/>
      <c r="H146" s="110"/>
    </row>
    <row r="147" spans="2:8" ht="10.15" customHeight="1"/>
    <row r="148" spans="2:8" ht="10.15" customHeight="1"/>
    <row r="149" spans="2:8" ht="25.15" customHeight="1">
      <c r="C149" s="15" t="s">
        <v>625</v>
      </c>
      <c r="D149" s="16"/>
      <c r="E149" s="16"/>
      <c r="F149" s="16"/>
      <c r="G149" s="16"/>
      <c r="H149" s="17"/>
    </row>
    <row r="150" spans="2:8" ht="10.15" customHeight="1"/>
    <row r="151" spans="2:8" ht="20.100000000000001" customHeight="1">
      <c r="C151" s="38" t="s">
        <v>649</v>
      </c>
      <c r="D151" s="31" t="s">
        <v>650</v>
      </c>
      <c r="E151" s="31" t="s">
        <v>659</v>
      </c>
      <c r="F151" s="34" t="s">
        <v>571</v>
      </c>
      <c r="G151" s="35"/>
      <c r="H151" s="36"/>
    </row>
    <row r="152" spans="2:8" ht="20.100000000000001" customHeight="1">
      <c r="B152" s="33" t="s">
        <v>579</v>
      </c>
      <c r="C152" s="58"/>
      <c r="D152" s="52"/>
      <c r="E152" s="76"/>
      <c r="F152" s="151"/>
      <c r="G152" s="152"/>
      <c r="H152" s="118"/>
    </row>
    <row r="153" spans="2:8" ht="20.100000000000001" customHeight="1">
      <c r="C153" s="59"/>
      <c r="D153" s="51"/>
      <c r="E153" s="76"/>
      <c r="F153" s="151"/>
      <c r="G153" s="152"/>
      <c r="H153" s="118"/>
    </row>
    <row r="154" spans="2:8" ht="20.100000000000001" customHeight="1">
      <c r="C154" s="51"/>
      <c r="D154" s="51"/>
      <c r="E154" s="76"/>
      <c r="F154" s="151"/>
      <c r="G154" s="152"/>
      <c r="H154" s="118"/>
    </row>
    <row r="155" spans="2:8" ht="20.100000000000001" customHeight="1">
      <c r="C155" s="51"/>
      <c r="D155" s="51"/>
      <c r="E155" s="76"/>
      <c r="F155" s="151"/>
      <c r="G155" s="152"/>
      <c r="H155" s="118"/>
    </row>
    <row r="156" spans="2:8" ht="20.100000000000001" customHeight="1">
      <c r="C156" s="51"/>
      <c r="D156" s="51"/>
      <c r="E156" s="76"/>
      <c r="F156" s="151"/>
      <c r="G156" s="152"/>
      <c r="H156" s="118"/>
    </row>
    <row r="157" spans="2:8" ht="20.100000000000001" customHeight="1">
      <c r="C157" s="51"/>
      <c r="D157" s="51"/>
      <c r="E157" s="76"/>
      <c r="F157" s="151"/>
      <c r="G157" s="152"/>
      <c r="H157" s="118"/>
    </row>
    <row r="158" spans="2:8" ht="20.100000000000001" customHeight="1">
      <c r="C158" s="51"/>
      <c r="D158" s="51"/>
      <c r="E158" s="76"/>
      <c r="F158" s="151"/>
      <c r="G158" s="152"/>
      <c r="H158" s="118"/>
    </row>
    <row r="159" spans="2:8" ht="20.100000000000001" customHeight="1">
      <c r="C159" s="51"/>
      <c r="D159" s="51"/>
      <c r="E159" s="76"/>
      <c r="F159" s="151"/>
      <c r="G159" s="152"/>
      <c r="H159" s="118"/>
    </row>
    <row r="160" spans="2:8" ht="20.100000000000001" customHeight="1">
      <c r="C160" s="51"/>
      <c r="D160" s="51"/>
      <c r="E160" s="76"/>
      <c r="F160" s="151"/>
      <c r="G160" s="152"/>
      <c r="H160" s="118"/>
    </row>
    <row r="161" spans="2:8" ht="20.100000000000001" customHeight="1">
      <c r="C161" s="51"/>
      <c r="D161" s="51"/>
      <c r="E161" s="76"/>
      <c r="F161" s="151"/>
      <c r="G161" s="152"/>
      <c r="H161" s="118"/>
    </row>
    <row r="162" spans="2:8" ht="10.15" customHeight="1"/>
    <row r="163" spans="2:8" ht="10.15" customHeight="1"/>
    <row r="164" spans="2:8" ht="25.15" customHeight="1">
      <c r="C164" s="15" t="s">
        <v>626</v>
      </c>
      <c r="D164" s="16"/>
      <c r="E164" s="16"/>
      <c r="F164" s="16"/>
      <c r="G164" s="16"/>
      <c r="H164" s="17"/>
    </row>
    <row r="165" spans="2:8" ht="10.15" customHeight="1"/>
    <row r="166" spans="2:8" ht="20.100000000000001" customHeight="1">
      <c r="C166" s="31" t="s">
        <v>645</v>
      </c>
      <c r="D166" s="31" t="s">
        <v>644</v>
      </c>
      <c r="E166" s="10" t="s">
        <v>646</v>
      </c>
      <c r="F166" s="10" t="s">
        <v>647</v>
      </c>
      <c r="G166" s="34" t="s">
        <v>571</v>
      </c>
      <c r="H166" s="36"/>
    </row>
    <row r="167" spans="2:8" ht="20.100000000000001" customHeight="1">
      <c r="B167" s="33" t="s">
        <v>579</v>
      </c>
      <c r="C167" s="51"/>
      <c r="D167" s="75"/>
      <c r="E167" s="51"/>
      <c r="F167" s="51"/>
      <c r="G167" s="151"/>
      <c r="H167" s="118"/>
    </row>
    <row r="168" spans="2:8" ht="20.100000000000001" customHeight="1">
      <c r="C168" s="51"/>
      <c r="D168" s="75"/>
      <c r="E168" s="51"/>
      <c r="F168" s="51"/>
      <c r="G168" s="151"/>
      <c r="H168" s="118"/>
    </row>
    <row r="169" spans="2:8" ht="20.100000000000001" customHeight="1">
      <c r="C169" s="51"/>
      <c r="D169" s="75"/>
      <c r="E169" s="51"/>
      <c r="F169" s="51"/>
      <c r="G169" s="151"/>
      <c r="H169" s="118"/>
    </row>
    <row r="170" spans="2:8" ht="20.100000000000001" customHeight="1">
      <c r="C170" s="51"/>
      <c r="D170" s="75"/>
      <c r="E170" s="51"/>
      <c r="F170" s="51"/>
      <c r="G170" s="151"/>
      <c r="H170" s="118"/>
    </row>
    <row r="171" spans="2:8" ht="20.100000000000001" customHeight="1">
      <c r="C171" s="51"/>
      <c r="D171" s="75"/>
      <c r="E171" s="51"/>
      <c r="F171" s="51"/>
      <c r="G171" s="151"/>
      <c r="H171" s="118"/>
    </row>
    <row r="172" spans="2:8" ht="20.100000000000001" customHeight="1">
      <c r="C172" s="51"/>
      <c r="D172" s="75"/>
      <c r="E172" s="51"/>
      <c r="F172" s="51"/>
      <c r="G172" s="151"/>
      <c r="H172" s="118"/>
    </row>
    <row r="173" spans="2:8" ht="20.100000000000001" customHeight="1">
      <c r="C173" s="51"/>
      <c r="D173" s="75"/>
      <c r="E173" s="51"/>
      <c r="F173" s="51"/>
      <c r="G173" s="151"/>
      <c r="H173" s="118"/>
    </row>
    <row r="174" spans="2:8" ht="20.100000000000001" customHeight="1">
      <c r="C174" s="51"/>
      <c r="D174" s="75"/>
      <c r="E174" s="51"/>
      <c r="F174" s="51"/>
      <c r="G174" s="151"/>
      <c r="H174" s="118"/>
    </row>
    <row r="175" spans="2:8" ht="20.100000000000001" customHeight="1">
      <c r="C175" s="51"/>
      <c r="D175" s="75"/>
      <c r="E175" s="51"/>
      <c r="F175" s="51"/>
      <c r="G175" s="151"/>
      <c r="H175" s="118"/>
    </row>
    <row r="176" spans="2:8" ht="20.100000000000001" customHeight="1">
      <c r="C176" s="51"/>
      <c r="D176" s="75"/>
      <c r="E176" s="51"/>
      <c r="F176" s="51"/>
      <c r="G176" s="151"/>
      <c r="H176" s="118"/>
    </row>
    <row r="177" spans="1:8" ht="10.15" customHeight="1"/>
    <row r="178" spans="1:8" ht="10.15" customHeight="1"/>
    <row r="179" spans="1:8" ht="25.15" customHeight="1">
      <c r="C179" s="15" t="s">
        <v>627</v>
      </c>
      <c r="D179" s="16"/>
      <c r="E179" s="16"/>
      <c r="F179" s="16"/>
      <c r="G179" s="16"/>
      <c r="H179" s="17"/>
    </row>
    <row r="180" spans="1:8" ht="10.15" customHeight="1"/>
    <row r="181" spans="1:8" ht="20.100000000000001" customHeight="1">
      <c r="A181" s="8">
        <v>1</v>
      </c>
      <c r="B181" s="24" t="s">
        <v>581</v>
      </c>
      <c r="C181" s="9" t="s">
        <v>649</v>
      </c>
      <c r="D181" s="109"/>
      <c r="E181" s="109"/>
      <c r="F181" s="9" t="s">
        <v>650</v>
      </c>
      <c r="G181" s="109"/>
      <c r="H181" s="109"/>
    </row>
    <row r="182" spans="1:8" ht="5.0999999999999996" customHeight="1">
      <c r="C182" s="28"/>
      <c r="D182" s="28"/>
      <c r="E182" s="28"/>
      <c r="F182" s="28"/>
      <c r="G182" s="28"/>
      <c r="H182" s="28"/>
    </row>
    <row r="183" spans="1:8" ht="20.100000000000001" customHeight="1">
      <c r="C183" s="27" t="s">
        <v>531</v>
      </c>
      <c r="D183" s="53"/>
      <c r="E183" s="30" t="s">
        <v>635</v>
      </c>
      <c r="F183" s="57"/>
      <c r="G183" s="32" t="s">
        <v>636</v>
      </c>
      <c r="H183" s="57"/>
    </row>
    <row r="184" spans="1:8" ht="5.0999999999999996" customHeight="1">
      <c r="C184" s="37"/>
      <c r="D184" s="37"/>
      <c r="E184" s="37"/>
      <c r="F184" s="37"/>
      <c r="G184" s="37"/>
      <c r="H184" s="37"/>
    </row>
    <row r="185" spans="1:8" ht="20.100000000000001" customHeight="1">
      <c r="C185" s="32" t="s">
        <v>571</v>
      </c>
      <c r="D185" s="153"/>
      <c r="E185" s="153"/>
      <c r="F185" s="153"/>
      <c r="G185" s="153"/>
      <c r="H185" s="153"/>
    </row>
    <row r="186" spans="1:8" ht="10.15" customHeight="1">
      <c r="C186" s="37"/>
      <c r="D186" s="37"/>
      <c r="E186" s="37"/>
      <c r="F186" s="37"/>
      <c r="G186" s="37"/>
      <c r="H186" s="37"/>
    </row>
    <row r="187" spans="1:8" ht="20.100000000000001" customHeight="1">
      <c r="A187" s="8">
        <v>2</v>
      </c>
      <c r="C187" s="9" t="s">
        <v>649</v>
      </c>
      <c r="D187" s="109"/>
      <c r="E187" s="109"/>
      <c r="F187" s="9" t="s">
        <v>650</v>
      </c>
      <c r="G187" s="109"/>
      <c r="H187" s="109"/>
    </row>
    <row r="188" spans="1:8" ht="5.0999999999999996" customHeight="1">
      <c r="C188" s="28"/>
      <c r="D188" s="28"/>
      <c r="E188" s="28"/>
      <c r="F188" s="28"/>
      <c r="G188" s="28"/>
      <c r="H188" s="28"/>
    </row>
    <row r="189" spans="1:8" ht="20.100000000000001" customHeight="1">
      <c r="C189" s="27" t="s">
        <v>531</v>
      </c>
      <c r="D189" s="53"/>
      <c r="E189" s="30" t="s">
        <v>635</v>
      </c>
      <c r="F189" s="57"/>
      <c r="G189" s="32" t="s">
        <v>636</v>
      </c>
      <c r="H189" s="57"/>
    </row>
    <row r="190" spans="1:8" ht="5.0999999999999996" customHeight="1">
      <c r="C190" s="37"/>
      <c r="D190" s="37"/>
      <c r="E190" s="37"/>
      <c r="F190" s="37"/>
      <c r="G190" s="37"/>
      <c r="H190" s="37"/>
    </row>
    <row r="191" spans="1:8" ht="20.100000000000001" customHeight="1">
      <c r="C191" s="32" t="s">
        <v>571</v>
      </c>
      <c r="D191" s="153"/>
      <c r="E191" s="153"/>
      <c r="F191" s="153"/>
      <c r="G191" s="153"/>
      <c r="H191" s="153"/>
    </row>
    <row r="192" spans="1:8" ht="10.15" customHeight="1">
      <c r="C192" s="37"/>
      <c r="D192" s="37"/>
      <c r="E192" s="37"/>
      <c r="F192" s="37"/>
      <c r="G192" s="37"/>
      <c r="H192" s="37"/>
    </row>
    <row r="193" spans="1:8" ht="20.100000000000001" customHeight="1">
      <c r="A193" s="8">
        <v>3</v>
      </c>
      <c r="C193" s="9" t="s">
        <v>649</v>
      </c>
      <c r="D193" s="109"/>
      <c r="E193" s="109"/>
      <c r="F193" s="9" t="s">
        <v>650</v>
      </c>
      <c r="G193" s="109"/>
      <c r="H193" s="109"/>
    </row>
    <row r="194" spans="1:8" ht="5.0999999999999996" customHeight="1">
      <c r="C194" s="28"/>
      <c r="D194" s="28"/>
      <c r="E194" s="28"/>
      <c r="F194" s="28"/>
      <c r="G194" s="28"/>
      <c r="H194" s="28"/>
    </row>
    <row r="195" spans="1:8" ht="20.100000000000001" customHeight="1">
      <c r="C195" s="27" t="s">
        <v>531</v>
      </c>
      <c r="D195" s="53"/>
      <c r="E195" s="30" t="s">
        <v>635</v>
      </c>
      <c r="F195" s="57"/>
      <c r="G195" s="32" t="s">
        <v>636</v>
      </c>
      <c r="H195" s="57"/>
    </row>
    <row r="196" spans="1:8" ht="5.0999999999999996" customHeight="1">
      <c r="C196" s="37"/>
      <c r="D196" s="37"/>
      <c r="E196" s="37"/>
      <c r="F196" s="37"/>
      <c r="G196" s="37"/>
      <c r="H196" s="37"/>
    </row>
    <row r="197" spans="1:8" ht="20.100000000000001" customHeight="1">
      <c r="C197" s="32" t="s">
        <v>571</v>
      </c>
      <c r="D197" s="153"/>
      <c r="E197" s="153"/>
      <c r="F197" s="153"/>
      <c r="G197" s="153"/>
      <c r="H197" s="153"/>
    </row>
    <row r="198" spans="1:8" ht="10.15" customHeight="1"/>
    <row r="199" spans="1:8" ht="10.15" customHeight="1"/>
    <row r="200" spans="1:8" ht="25.15" customHeight="1">
      <c r="C200" s="15" t="s">
        <v>628</v>
      </c>
      <c r="D200" s="16"/>
      <c r="E200" s="16"/>
      <c r="F200" s="16"/>
      <c r="G200" s="16"/>
      <c r="H200" s="17"/>
    </row>
    <row r="201" spans="1:8" ht="10.15" customHeight="1"/>
    <row r="202" spans="1:8" ht="20.100000000000001" customHeight="1">
      <c r="A202" s="8">
        <v>1</v>
      </c>
      <c r="B202" s="24" t="s">
        <v>581</v>
      </c>
      <c r="C202" s="9" t="s">
        <v>649</v>
      </c>
      <c r="D202" s="109"/>
      <c r="E202" s="109"/>
      <c r="F202" s="9" t="s">
        <v>650</v>
      </c>
      <c r="G202" s="109"/>
      <c r="H202" s="109"/>
    </row>
    <row r="203" spans="1:8" ht="5.0999999999999996" customHeight="1">
      <c r="C203" s="28"/>
      <c r="D203" s="28"/>
      <c r="E203" s="28"/>
      <c r="F203" s="28"/>
      <c r="G203" s="28"/>
      <c r="H203" s="28"/>
    </row>
    <row r="204" spans="1:8" ht="20.100000000000001" customHeight="1">
      <c r="C204" s="30" t="s">
        <v>537</v>
      </c>
      <c r="D204" s="154"/>
      <c r="E204" s="154"/>
      <c r="F204" s="30" t="s">
        <v>607</v>
      </c>
      <c r="G204" s="155"/>
      <c r="H204" s="156"/>
    </row>
    <row r="205" spans="1:8" ht="5.0999999999999996" customHeight="1">
      <c r="C205" s="37"/>
      <c r="D205" s="37"/>
      <c r="E205" s="37"/>
      <c r="F205" s="37"/>
      <c r="G205" s="37"/>
      <c r="H205" s="37"/>
    </row>
    <row r="206" spans="1:8" ht="20.100000000000001" customHeight="1">
      <c r="C206" s="32" t="s">
        <v>571</v>
      </c>
      <c r="D206" s="153"/>
      <c r="E206" s="153"/>
      <c r="F206" s="153"/>
      <c r="G206" s="153"/>
      <c r="H206" s="153"/>
    </row>
    <row r="207" spans="1:8" ht="10.15" customHeight="1">
      <c r="C207" s="37"/>
      <c r="D207" s="37"/>
      <c r="E207" s="37"/>
      <c r="F207" s="37"/>
      <c r="G207" s="37"/>
      <c r="H207" s="37"/>
    </row>
    <row r="208" spans="1:8" ht="20.100000000000001" customHeight="1">
      <c r="A208" s="8">
        <v>2</v>
      </c>
      <c r="C208" s="9" t="s">
        <v>649</v>
      </c>
      <c r="D208" s="109"/>
      <c r="E208" s="109"/>
      <c r="F208" s="9" t="s">
        <v>650</v>
      </c>
      <c r="G208" s="109"/>
      <c r="H208" s="109"/>
    </row>
    <row r="209" spans="1:8" ht="5.0999999999999996" customHeight="1">
      <c r="C209" s="28"/>
      <c r="D209" s="28"/>
      <c r="E209" s="28"/>
      <c r="F209" s="28"/>
      <c r="G209" s="28"/>
      <c r="H209" s="28"/>
    </row>
    <row r="210" spans="1:8" ht="20.100000000000001" customHeight="1">
      <c r="C210" s="30" t="s">
        <v>537</v>
      </c>
      <c r="D210" s="154"/>
      <c r="E210" s="154"/>
      <c r="F210" s="30" t="s">
        <v>607</v>
      </c>
      <c r="G210" s="155"/>
      <c r="H210" s="156"/>
    </row>
    <row r="211" spans="1:8" ht="5.0999999999999996" customHeight="1">
      <c r="C211" s="37"/>
      <c r="D211" s="37"/>
      <c r="E211" s="37"/>
      <c r="F211" s="37"/>
      <c r="G211" s="37"/>
      <c r="H211" s="37"/>
    </row>
    <row r="212" spans="1:8" ht="20.100000000000001" customHeight="1">
      <c r="C212" s="32" t="s">
        <v>571</v>
      </c>
      <c r="D212" s="153"/>
      <c r="E212" s="153"/>
      <c r="F212" s="153"/>
      <c r="G212" s="153"/>
      <c r="H212" s="153"/>
    </row>
    <row r="213" spans="1:8" ht="10.15" customHeight="1">
      <c r="C213" s="37"/>
      <c r="D213" s="37"/>
      <c r="E213" s="37"/>
      <c r="F213" s="37"/>
      <c r="G213" s="37"/>
      <c r="H213" s="37"/>
    </row>
    <row r="214" spans="1:8" ht="20.100000000000001" customHeight="1">
      <c r="A214" s="8">
        <v>3</v>
      </c>
      <c r="C214" s="9" t="s">
        <v>649</v>
      </c>
      <c r="D214" s="109"/>
      <c r="E214" s="109"/>
      <c r="F214" s="9" t="s">
        <v>650</v>
      </c>
      <c r="G214" s="109"/>
      <c r="H214" s="109"/>
    </row>
    <row r="215" spans="1:8" ht="5.0999999999999996" customHeight="1">
      <c r="C215" s="28"/>
      <c r="D215" s="28"/>
      <c r="E215" s="28"/>
      <c r="F215" s="28"/>
      <c r="G215" s="28"/>
      <c r="H215" s="28"/>
    </row>
    <row r="216" spans="1:8" ht="20.100000000000001" customHeight="1">
      <c r="C216" s="30" t="s">
        <v>537</v>
      </c>
      <c r="D216" s="154"/>
      <c r="E216" s="154"/>
      <c r="F216" s="30" t="s">
        <v>607</v>
      </c>
      <c r="G216" s="155"/>
      <c r="H216" s="156"/>
    </row>
    <row r="217" spans="1:8" ht="5.0999999999999996" customHeight="1">
      <c r="C217" s="37"/>
      <c r="D217" s="37"/>
      <c r="E217" s="37"/>
      <c r="F217" s="37"/>
      <c r="G217" s="37"/>
      <c r="H217" s="37"/>
    </row>
    <row r="218" spans="1:8" ht="20.100000000000001" customHeight="1">
      <c r="C218" s="32" t="s">
        <v>571</v>
      </c>
      <c r="D218" s="153"/>
      <c r="E218" s="153"/>
      <c r="F218" s="153"/>
      <c r="G218" s="153"/>
      <c r="H218" s="153"/>
    </row>
    <row r="219" spans="1:8" ht="10.15" customHeight="1"/>
    <row r="220" spans="1:8" ht="10.15" customHeight="1"/>
    <row r="221" spans="1:8" ht="25.5">
      <c r="C221" s="15" t="s">
        <v>629</v>
      </c>
      <c r="D221" s="16"/>
      <c r="E221" s="16"/>
      <c r="F221" s="16"/>
      <c r="G221" s="16"/>
      <c r="H221" s="17"/>
    </row>
    <row r="222" spans="1:8" ht="10.15" customHeight="1"/>
    <row r="223" spans="1:8" ht="20.100000000000001" customHeight="1">
      <c r="C223" s="31" t="s">
        <v>649</v>
      </c>
      <c r="D223" s="31" t="s">
        <v>650</v>
      </c>
      <c r="E223" s="157" t="s">
        <v>571</v>
      </c>
      <c r="F223" s="158"/>
      <c r="G223" s="158"/>
      <c r="H223" s="159"/>
    </row>
    <row r="224" spans="1:8" ht="20.100000000000001" customHeight="1">
      <c r="B224" s="33" t="s">
        <v>582</v>
      </c>
      <c r="C224" s="51"/>
      <c r="D224" s="51"/>
      <c r="E224" s="151"/>
      <c r="F224" s="152"/>
      <c r="G224" s="152"/>
      <c r="H224" s="118"/>
    </row>
    <row r="225" spans="3:8" ht="20.100000000000001" customHeight="1">
      <c r="C225" s="51"/>
      <c r="D225" s="51"/>
      <c r="E225" s="151"/>
      <c r="F225" s="152"/>
      <c r="G225" s="152"/>
      <c r="H225" s="118"/>
    </row>
    <row r="226" spans="3:8" ht="20.100000000000001" customHeight="1">
      <c r="C226" s="51"/>
      <c r="D226" s="51"/>
      <c r="E226" s="151"/>
      <c r="F226" s="152"/>
      <c r="G226" s="152"/>
      <c r="H226" s="118"/>
    </row>
    <row r="227" spans="3:8" ht="20.100000000000001" customHeight="1">
      <c r="C227" s="51"/>
      <c r="D227" s="51"/>
      <c r="E227" s="151"/>
      <c r="F227" s="152"/>
      <c r="G227" s="152"/>
      <c r="H227" s="118"/>
    </row>
    <row r="228" spans="3:8" ht="20.100000000000001" customHeight="1">
      <c r="C228" s="51"/>
      <c r="D228" s="51"/>
      <c r="E228" s="151"/>
      <c r="F228" s="152"/>
      <c r="G228" s="152"/>
      <c r="H228" s="118"/>
    </row>
    <row r="229" spans="3:8" ht="20.100000000000001" customHeight="1">
      <c r="C229" s="51"/>
      <c r="D229" s="51"/>
      <c r="E229" s="151"/>
      <c r="F229" s="152"/>
      <c r="G229" s="152"/>
      <c r="H229" s="118"/>
    </row>
    <row r="230" spans="3:8" ht="20.100000000000001" customHeight="1">
      <c r="C230" s="51"/>
      <c r="D230" s="51"/>
      <c r="E230" s="151"/>
      <c r="F230" s="152"/>
      <c r="G230" s="152"/>
      <c r="H230" s="118"/>
    </row>
    <row r="231" spans="3:8" ht="20.100000000000001" customHeight="1">
      <c r="C231" s="51"/>
      <c r="D231" s="51"/>
      <c r="E231" s="151"/>
      <c r="F231" s="152"/>
      <c r="G231" s="152"/>
      <c r="H231" s="118"/>
    </row>
    <row r="232" spans="3:8" ht="20.100000000000001" customHeight="1">
      <c r="C232" s="51"/>
      <c r="D232" s="51"/>
      <c r="E232" s="151"/>
      <c r="F232" s="152"/>
      <c r="G232" s="152"/>
      <c r="H232" s="118"/>
    </row>
    <row r="233" spans="3:8" ht="20.100000000000001" customHeight="1">
      <c r="C233" s="51"/>
      <c r="D233" s="51"/>
      <c r="E233" s="151"/>
      <c r="F233" s="152"/>
      <c r="G233" s="152"/>
      <c r="H233" s="118"/>
    </row>
    <row r="234" spans="3:8" ht="20.100000000000001" customHeight="1">
      <c r="C234" s="51"/>
      <c r="D234" s="51"/>
      <c r="E234" s="151"/>
      <c r="F234" s="152"/>
      <c r="G234" s="152"/>
      <c r="H234" s="118"/>
    </row>
    <row r="235" spans="3:8" ht="20.100000000000001" customHeight="1">
      <c r="C235" s="51"/>
      <c r="D235" s="51"/>
      <c r="E235" s="151"/>
      <c r="F235" s="152"/>
      <c r="G235" s="152"/>
      <c r="H235" s="118"/>
    </row>
    <row r="236" spans="3:8" ht="20.100000000000001" customHeight="1">
      <c r="C236" s="51"/>
      <c r="D236" s="51"/>
      <c r="E236" s="151"/>
      <c r="F236" s="152"/>
      <c r="G236" s="152"/>
      <c r="H236" s="118"/>
    </row>
    <row r="237" spans="3:8" ht="20.100000000000001" customHeight="1">
      <c r="C237" s="51"/>
      <c r="D237" s="51"/>
      <c r="E237" s="151"/>
      <c r="F237" s="152"/>
      <c r="G237" s="152"/>
      <c r="H237" s="118"/>
    </row>
    <row r="238" spans="3:8" ht="20.100000000000001" customHeight="1">
      <c r="C238" s="51"/>
      <c r="D238" s="51"/>
      <c r="E238" s="151"/>
      <c r="F238" s="152"/>
      <c r="G238" s="152"/>
      <c r="H238" s="118"/>
    </row>
    <row r="239" spans="3:8" ht="20.100000000000001" customHeight="1">
      <c r="C239" s="51"/>
      <c r="D239" s="51"/>
      <c r="E239" s="151"/>
      <c r="F239" s="152"/>
      <c r="G239" s="152"/>
      <c r="H239" s="118"/>
    </row>
    <row r="240" spans="3:8" ht="20.100000000000001" customHeight="1">
      <c r="C240" s="51"/>
      <c r="D240" s="51"/>
      <c r="E240" s="151"/>
      <c r="F240" s="152"/>
      <c r="G240" s="152"/>
      <c r="H240" s="118"/>
    </row>
    <row r="241" spans="3:8" ht="20.100000000000001" customHeight="1">
      <c r="C241" s="51"/>
      <c r="D241" s="51"/>
      <c r="E241" s="151"/>
      <c r="F241" s="152"/>
      <c r="G241" s="152"/>
      <c r="H241" s="118"/>
    </row>
    <row r="242" spans="3:8" ht="20.100000000000001" customHeight="1">
      <c r="C242" s="51"/>
      <c r="D242" s="51"/>
      <c r="E242" s="151"/>
      <c r="F242" s="152"/>
      <c r="G242" s="152"/>
      <c r="H242" s="118"/>
    </row>
    <row r="243" spans="3:8" ht="20.100000000000001" customHeight="1">
      <c r="C243" s="51"/>
      <c r="D243" s="51"/>
      <c r="E243" s="151"/>
      <c r="F243" s="152"/>
      <c r="G243" s="152"/>
      <c r="H243" s="118"/>
    </row>
  </sheetData>
  <sheetProtection algorithmName="SHA-512" hashValue="s/+ZDnntbhMBlLj0+ZF8gzde41E6kKqFu+FIKttOP9ROJhXFBlXYMXL7uZZqcNBzx15fV3DbcoKBYfNrQNsBVQ==" saltValue="AUYKCTqA2lE0awi7dMGLVg==" spinCount="100000" sheet="1" objects="1" scenarios="1" selectLockedCells="1"/>
  <mergeCells count="191">
    <mergeCell ref="E243:H243"/>
    <mergeCell ref="E234:H234"/>
    <mergeCell ref="E235:H235"/>
    <mergeCell ref="E236:H236"/>
    <mergeCell ref="E237:H237"/>
    <mergeCell ref="E238:H238"/>
    <mergeCell ref="E239:H239"/>
    <mergeCell ref="E240:H240"/>
    <mergeCell ref="E241:H241"/>
    <mergeCell ref="E242:H242"/>
    <mergeCell ref="E223:H223"/>
    <mergeCell ref="E224:H224"/>
    <mergeCell ref="E225:H225"/>
    <mergeCell ref="E226:H226"/>
    <mergeCell ref="E227:H227"/>
    <mergeCell ref="E228:H228"/>
    <mergeCell ref="E229:H229"/>
    <mergeCell ref="E230:H230"/>
    <mergeCell ref="E231:H231"/>
    <mergeCell ref="E232:H232"/>
    <mergeCell ref="E233:H233"/>
    <mergeCell ref="D216:E216"/>
    <mergeCell ref="G216:H216"/>
    <mergeCell ref="D218:H218"/>
    <mergeCell ref="E144:H144"/>
    <mergeCell ref="E145:H145"/>
    <mergeCell ref="E146:H146"/>
    <mergeCell ref="E133:H133"/>
    <mergeCell ref="E134:H134"/>
    <mergeCell ref="E135:H135"/>
    <mergeCell ref="D187:E187"/>
    <mergeCell ref="G187:H187"/>
    <mergeCell ref="D191:H191"/>
    <mergeCell ref="D193:E193"/>
    <mergeCell ref="G193:H193"/>
    <mergeCell ref="D197:H197"/>
    <mergeCell ref="D208:E208"/>
    <mergeCell ref="G208:H208"/>
    <mergeCell ref="D210:E210"/>
    <mergeCell ref="G210:H210"/>
    <mergeCell ref="D212:H212"/>
    <mergeCell ref="D214:E214"/>
    <mergeCell ref="G214:H214"/>
    <mergeCell ref="D181:E181"/>
    <mergeCell ref="G181:H181"/>
    <mergeCell ref="D185:H185"/>
    <mergeCell ref="D202:E202"/>
    <mergeCell ref="G202:H202"/>
    <mergeCell ref="D206:H206"/>
    <mergeCell ref="D204:E204"/>
    <mergeCell ref="G204:H204"/>
    <mergeCell ref="G167:H167"/>
    <mergeCell ref="G168:H168"/>
    <mergeCell ref="G169:H169"/>
    <mergeCell ref="G170:H170"/>
    <mergeCell ref="G171:H171"/>
    <mergeCell ref="G172:H172"/>
    <mergeCell ref="G173:H173"/>
    <mergeCell ref="G174:H174"/>
    <mergeCell ref="G175:H175"/>
    <mergeCell ref="G176:H176"/>
    <mergeCell ref="F157:H157"/>
    <mergeCell ref="F158:H158"/>
    <mergeCell ref="F159:H159"/>
    <mergeCell ref="F160:H160"/>
    <mergeCell ref="F161:H161"/>
    <mergeCell ref="F152:H152"/>
    <mergeCell ref="F153:H153"/>
    <mergeCell ref="F154:H154"/>
    <mergeCell ref="F155:H155"/>
    <mergeCell ref="F156:H156"/>
    <mergeCell ref="E129:H129"/>
    <mergeCell ref="E130:H130"/>
    <mergeCell ref="E131:H131"/>
    <mergeCell ref="E132:H132"/>
    <mergeCell ref="E140:H140"/>
    <mergeCell ref="E141:H141"/>
    <mergeCell ref="E142:H142"/>
    <mergeCell ref="E143:H143"/>
    <mergeCell ref="D20:E20"/>
    <mergeCell ref="D38:E38"/>
    <mergeCell ref="G38:H38"/>
    <mergeCell ref="C56:D56"/>
    <mergeCell ref="C58:D58"/>
    <mergeCell ref="C60:D60"/>
    <mergeCell ref="C62:D62"/>
    <mergeCell ref="C63:D63"/>
    <mergeCell ref="G56:H56"/>
    <mergeCell ref="G58:H60"/>
    <mergeCell ref="D42:E42"/>
    <mergeCell ref="G42:H42"/>
    <mergeCell ref="D46:E46"/>
    <mergeCell ref="G46:H46"/>
    <mergeCell ref="D50:E50"/>
    <mergeCell ref="G50:H50"/>
    <mergeCell ref="D18:E18"/>
    <mergeCell ref="G20:H20"/>
    <mergeCell ref="G18:H18"/>
    <mergeCell ref="D11:H13"/>
    <mergeCell ref="D3:H3"/>
    <mergeCell ref="D5:H5"/>
    <mergeCell ref="D9:E9"/>
    <mergeCell ref="G9:H9"/>
    <mergeCell ref="D34:E34"/>
    <mergeCell ref="G34:H34"/>
    <mergeCell ref="D30:E30"/>
    <mergeCell ref="G30:H30"/>
    <mergeCell ref="C8:H8"/>
    <mergeCell ref="G90:H90"/>
    <mergeCell ref="C78:D78"/>
    <mergeCell ref="G78:H80"/>
    <mergeCell ref="C80:D80"/>
    <mergeCell ref="C82:D82"/>
    <mergeCell ref="C83:D83"/>
    <mergeCell ref="G66:H66"/>
    <mergeCell ref="G68:H70"/>
    <mergeCell ref="C72:D72"/>
    <mergeCell ref="C73:D73"/>
    <mergeCell ref="C76:D76"/>
    <mergeCell ref="G76:H76"/>
    <mergeCell ref="C66:D66"/>
    <mergeCell ref="C68:D68"/>
    <mergeCell ref="C70:D70"/>
    <mergeCell ref="C114:D114"/>
    <mergeCell ref="C115:D115"/>
    <mergeCell ref="E114:F114"/>
    <mergeCell ref="E115:F115"/>
    <mergeCell ref="G114:H114"/>
    <mergeCell ref="G115:H115"/>
    <mergeCell ref="G93:H93"/>
    <mergeCell ref="G98:H98"/>
    <mergeCell ref="E92:F92"/>
    <mergeCell ref="E93:F93"/>
    <mergeCell ref="C96:D96"/>
    <mergeCell ref="E96:H96"/>
    <mergeCell ref="E97:F97"/>
    <mergeCell ref="G97:H97"/>
    <mergeCell ref="G100:H100"/>
    <mergeCell ref="E101:F101"/>
    <mergeCell ref="G101:H101"/>
    <mergeCell ref="G121:H121"/>
    <mergeCell ref="C118:D118"/>
    <mergeCell ref="E118:F118"/>
    <mergeCell ref="G118:H118"/>
    <mergeCell ref="C119:D119"/>
    <mergeCell ref="E119:F119"/>
    <mergeCell ref="G119:H119"/>
    <mergeCell ref="C116:D116"/>
    <mergeCell ref="E116:F116"/>
    <mergeCell ref="G116:H116"/>
    <mergeCell ref="C117:D117"/>
    <mergeCell ref="E117:F117"/>
    <mergeCell ref="G117:H117"/>
    <mergeCell ref="C124:D124"/>
    <mergeCell ref="E124:F124"/>
    <mergeCell ref="G124:H124"/>
    <mergeCell ref="C88:D88"/>
    <mergeCell ref="E88:H88"/>
    <mergeCell ref="E89:F89"/>
    <mergeCell ref="G89:H89"/>
    <mergeCell ref="E90:F90"/>
    <mergeCell ref="E91:F91"/>
    <mergeCell ref="C122:D122"/>
    <mergeCell ref="E122:F122"/>
    <mergeCell ref="G122:H122"/>
    <mergeCell ref="C123:D123"/>
    <mergeCell ref="E123:F123"/>
    <mergeCell ref="G123:H123"/>
    <mergeCell ref="C120:D120"/>
    <mergeCell ref="E120:F120"/>
    <mergeCell ref="G120:H120"/>
    <mergeCell ref="C121:D121"/>
    <mergeCell ref="E121:F121"/>
    <mergeCell ref="E98:F98"/>
    <mergeCell ref="E99:F99"/>
    <mergeCell ref="G99:H99"/>
    <mergeCell ref="E100:F100"/>
    <mergeCell ref="G91:H91"/>
    <mergeCell ref="G92:H92"/>
    <mergeCell ref="E107:F107"/>
    <mergeCell ref="G107:H107"/>
    <mergeCell ref="E108:F108"/>
    <mergeCell ref="G108:H108"/>
    <mergeCell ref="E109:F109"/>
    <mergeCell ref="G109:H109"/>
    <mergeCell ref="C104:D104"/>
    <mergeCell ref="E104:H104"/>
    <mergeCell ref="E105:F105"/>
    <mergeCell ref="G105:H105"/>
    <mergeCell ref="E106:F106"/>
    <mergeCell ref="G106:H106"/>
  </mergeCells>
  <dataValidations count="8">
    <dataValidation type="list" allowBlank="1" showInputMessage="1" showErrorMessage="1" sqref="D5:H5 D216 D204 D210" xr:uid="{48F3864E-D9CA-4F46-8F36-04659E3A493C}">
      <formula1>LOCA_TYPE</formula1>
    </dataValidation>
    <dataValidation type="list" allowBlank="1" showInputMessage="1" showErrorMessage="1" sqref="G116:H124" xr:uid="{934A3A2F-7826-4489-BDC7-4D82681C8B45}">
      <formula1>BKFL_LEG</formula1>
    </dataValidation>
    <dataValidation type="list" allowBlank="1" showInputMessage="1" showErrorMessage="1" sqref="D183 D189 D195" xr:uid="{90CCA4CE-D5CB-4AA6-B1AF-32CB166A8777}">
      <formula1>FLSH_TYPE</formula1>
    </dataValidation>
    <dataValidation type="decimal" allowBlank="1" showInputMessage="1" showErrorMessage="1" sqref="D7 F7" xr:uid="{E75F5486-505D-4C00-A61B-BF3EE9BE5D58}">
      <formula1>-1000000000</formula1>
      <formula2>1000000000</formula2>
    </dataValidation>
    <dataValidation type="decimal" allowBlank="1" showInputMessage="1" showErrorMessage="1" sqref="H7" xr:uid="{D8A6A090-F3F3-48C3-9D55-D7C1B4299558}">
      <formula1>-10000</formula1>
      <formula2>10000</formula2>
    </dataValidation>
    <dataValidation type="decimal" operator="greaterThanOrEqual" allowBlank="1" showInputMessage="1" showErrorMessage="1" sqref="D18:E18 G18:H18 D28 F28 D32 F32 D36 F36 D40 F40 D44 F44 D48 F48 E56 E58 E60 E63 F63 G63 H63 E66 E68 E70 E73 F73 G73 H73 C90:D93 C98:D101 C106:D109 C115:F124 C130:C135 C141:C146 C152:D161 C167:C176 E167:E176 D181:E181 G181:H181 D187:E187 G187:H187 D193:E193 G193:H193 D202:E202 G202:H202 D208:E208 G208:H208 D214:E214 G214:H214 C224:D243" xr:uid="{BC762731-A0CC-47B8-A0FC-618FBDBF13E1}">
      <formula1>0</formula1>
    </dataValidation>
    <dataValidation type="whole" allowBlank="1" showInputMessage="1" showErrorMessage="1" sqref="F183 H183 F189 H189 F195 H195" xr:uid="{5CA14197-EAE1-4B38-B83D-E9893EE5A53C}">
      <formula1>0</formula1>
      <formula2>100</formula2>
    </dataValidation>
    <dataValidation type="whole" allowBlank="1" showInputMessage="1" showErrorMessage="1" sqref="G204:H204 G210:H210 G216:H216" xr:uid="{369C19F0-E881-467B-961D-3B8ABDCC045E}">
      <formula1>0</formula1>
      <formula2>1000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42F1D902-33A8-44B5-AA62-CA933D438B81}">
          <x14:formula1>
            <xm:f>'Data Validation List'!$J$7:$J$9</xm:f>
          </x14:formula1>
          <xm:sqref>E90:F93 E98:F101 E106:F109</xm:sqref>
        </x14:dataValidation>
        <x14:dataValidation type="list" allowBlank="1" showInputMessage="1" showErrorMessage="1" xr:uid="{5E0F8264-64F6-4022-82A7-8BEF6254C836}">
          <x14:formula1>
            <xm:f>'Data Validation List'!$X$7:$X$11</xm:f>
          </x14:formula1>
          <xm:sqref>D20:E20</xm:sqref>
        </x14:dataValidation>
        <x14:dataValidation type="list" allowBlank="1" showInputMessage="1" showErrorMessage="1" xr:uid="{2A878EA7-BD8E-4D19-831B-B4A53B1D3B73}">
          <x14:formula1>
            <xm:f>'Data Validation List'!$Y$7:$Y$23</xm:f>
          </x14:formula1>
          <xm:sqref>D30:E30 D34:E34 D38:E38 D42:E42 D46:E46 D50:E50</xm:sqref>
        </x14:dataValidation>
        <x14:dataValidation type="list" allowBlank="1" showInputMessage="1" showErrorMessage="1" xr:uid="{680C51C6-3019-4B08-AEFC-77F2C63E2827}">
          <x14:formula1>
            <xm:f>'Data Validation List'!$P$7:$P$13</xm:f>
          </x14:formula1>
          <xm:sqref>G115:H115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8F1B3-808A-48EF-B36D-C9738C1EFFE2}">
  <sheetPr codeName="Sheet3"/>
  <dimension ref="A1:I540"/>
  <sheetViews>
    <sheetView workbookViewId="0">
      <selection activeCell="F3" sqref="F3"/>
    </sheetView>
  </sheetViews>
  <sheetFormatPr defaultColWidth="8.875" defaultRowHeight="14.25"/>
  <cols>
    <col min="1" max="1" width="4.5625" style="23" customWidth="1"/>
    <col min="2" max="2" width="0.875" style="23" customWidth="1"/>
    <col min="3" max="8" width="15.5625" style="23" customWidth="1"/>
    <col min="9" max="9" width="5.3125" style="23" customWidth="1"/>
    <col min="10" max="16384" width="8.875" style="23"/>
  </cols>
  <sheetData>
    <row r="1" spans="1:9" ht="30" customHeight="1">
      <c r="A1" s="22"/>
      <c r="B1" s="22"/>
      <c r="C1" s="7" t="s">
        <v>619</v>
      </c>
      <c r="D1" s="22"/>
      <c r="E1" s="22"/>
      <c r="F1" s="22"/>
      <c r="G1" s="22"/>
      <c r="H1" s="22"/>
      <c r="I1" s="22"/>
    </row>
    <row r="2" spans="1:9" ht="10.15" customHeight="1"/>
    <row r="3" spans="1:9" ht="20.100000000000001" customHeight="1">
      <c r="A3" s="8">
        <v>1</v>
      </c>
      <c r="B3" s="24" t="s">
        <v>583</v>
      </c>
      <c r="C3" s="9" t="s">
        <v>649</v>
      </c>
      <c r="D3" s="51">
        <v>0</v>
      </c>
      <c r="E3" s="9" t="s">
        <v>650</v>
      </c>
      <c r="F3" s="51"/>
      <c r="G3" s="39" t="s">
        <v>606</v>
      </c>
      <c r="H3" s="76" t="s">
        <v>541</v>
      </c>
      <c r="I3" s="23" t="s">
        <v>541</v>
      </c>
    </row>
    <row r="4" spans="1:9" ht="5.0999999999999996" customHeight="1">
      <c r="D4" s="23" t="s">
        <v>541</v>
      </c>
      <c r="I4" s="23" t="s">
        <v>541</v>
      </c>
    </row>
    <row r="5" spans="1:9" ht="20.100000000000001" customHeight="1">
      <c r="C5" s="29" t="s">
        <v>542</v>
      </c>
      <c r="D5" s="136"/>
      <c r="E5" s="137"/>
      <c r="F5" s="138"/>
      <c r="G5" s="39" t="s">
        <v>605</v>
      </c>
      <c r="H5" s="76"/>
      <c r="I5" s="23" t="s">
        <v>541</v>
      </c>
    </row>
    <row r="6" spans="1:9" ht="5.0999999999999996" customHeight="1">
      <c r="D6" s="23" t="s">
        <v>541</v>
      </c>
      <c r="H6" s="23" t="s">
        <v>541</v>
      </c>
      <c r="I6" s="23" t="s">
        <v>541</v>
      </c>
    </row>
    <row r="7" spans="1:9" ht="20.100000000000001" customHeight="1">
      <c r="C7" s="29" t="s">
        <v>9</v>
      </c>
      <c r="D7" s="160"/>
      <c r="E7" s="161"/>
      <c r="F7" s="161"/>
      <c r="G7" s="161"/>
      <c r="H7" s="162"/>
      <c r="I7" s="23" t="s">
        <v>541</v>
      </c>
    </row>
    <row r="8" spans="1:9" ht="20.100000000000001" customHeight="1">
      <c r="C8" s="169"/>
      <c r="D8" s="163"/>
      <c r="E8" s="164"/>
      <c r="F8" s="164"/>
      <c r="G8" s="164"/>
      <c r="H8" s="165"/>
    </row>
    <row r="9" spans="1:9" ht="20.100000000000001" customHeight="1">
      <c r="C9" s="170"/>
      <c r="D9" s="166"/>
      <c r="E9" s="167"/>
      <c r="F9" s="167"/>
      <c r="G9" s="167"/>
      <c r="H9" s="168"/>
    </row>
    <row r="10" spans="1:9" ht="10.15" customHeight="1">
      <c r="D10" s="23" t="s">
        <v>541</v>
      </c>
    </row>
    <row r="11" spans="1:9" ht="20.100000000000001" customHeight="1">
      <c r="C11" s="171" t="s">
        <v>604</v>
      </c>
      <c r="D11" s="172"/>
      <c r="E11" s="172"/>
      <c r="F11" s="172"/>
      <c r="G11" s="172"/>
      <c r="H11" s="173"/>
    </row>
    <row r="12" spans="1:9" ht="15" customHeight="1">
      <c r="C12" s="40" t="s">
        <v>649</v>
      </c>
      <c r="D12" s="49" t="s">
        <v>650</v>
      </c>
      <c r="E12" s="177" t="s">
        <v>9</v>
      </c>
      <c r="F12" s="178"/>
      <c r="G12" s="178"/>
      <c r="H12" s="179"/>
    </row>
    <row r="13" spans="1:9" ht="15" customHeight="1">
      <c r="B13" s="33" t="s">
        <v>587</v>
      </c>
      <c r="C13" s="60"/>
      <c r="D13" s="60"/>
      <c r="E13" s="174"/>
      <c r="F13" s="175"/>
      <c r="G13" s="175"/>
      <c r="H13" s="176"/>
    </row>
    <row r="14" spans="1:9" ht="15" customHeight="1">
      <c r="C14" s="60"/>
      <c r="D14" s="60"/>
      <c r="E14" s="174"/>
      <c r="F14" s="175"/>
      <c r="G14" s="175"/>
      <c r="H14" s="176"/>
    </row>
    <row r="15" spans="1:9" ht="15" customHeight="1">
      <c r="C15" s="60"/>
      <c r="D15" s="60"/>
      <c r="E15" s="174"/>
      <c r="F15" s="175"/>
      <c r="G15" s="175"/>
      <c r="H15" s="176"/>
    </row>
    <row r="16" spans="1:9" ht="15" customHeight="1">
      <c r="C16" s="60"/>
      <c r="D16" s="60"/>
      <c r="E16" s="174"/>
      <c r="F16" s="175"/>
      <c r="G16" s="175"/>
      <c r="H16" s="176"/>
    </row>
    <row r="17" spans="1:9" ht="15" customHeight="1">
      <c r="C17" s="60"/>
      <c r="D17" s="60"/>
      <c r="E17" s="174"/>
      <c r="F17" s="175"/>
      <c r="G17" s="175"/>
      <c r="H17" s="176"/>
    </row>
    <row r="18" spans="1:9" ht="15" customHeight="1">
      <c r="C18" s="60"/>
      <c r="D18" s="60"/>
      <c r="E18" s="174"/>
      <c r="F18" s="175"/>
      <c r="G18" s="175"/>
      <c r="H18" s="176"/>
    </row>
    <row r="19" spans="1:9" ht="10.15" customHeight="1">
      <c r="C19" s="41"/>
    </row>
    <row r="20" spans="1:9" ht="10.15" customHeight="1"/>
    <row r="21" spans="1:9" ht="20.100000000000001" customHeight="1">
      <c r="A21" s="8">
        <v>2</v>
      </c>
      <c r="B21" s="24"/>
      <c r="C21" s="9" t="s">
        <v>649</v>
      </c>
      <c r="D21" s="70" t="str">
        <f>IF(F3="", "", F3)</f>
        <v/>
      </c>
      <c r="E21" s="9" t="s">
        <v>650</v>
      </c>
      <c r="F21" s="51"/>
      <c r="G21" s="39" t="s">
        <v>606</v>
      </c>
      <c r="H21" s="76" t="s">
        <v>541</v>
      </c>
      <c r="I21" s="23" t="s">
        <v>541</v>
      </c>
    </row>
    <row r="22" spans="1:9" ht="5.0999999999999996" customHeight="1">
      <c r="D22" s="23" t="s">
        <v>541</v>
      </c>
      <c r="I22" s="23" t="s">
        <v>541</v>
      </c>
    </row>
    <row r="23" spans="1:9" ht="20.100000000000001" customHeight="1">
      <c r="C23" s="29" t="s">
        <v>542</v>
      </c>
      <c r="D23" s="136"/>
      <c r="E23" s="137"/>
      <c r="F23" s="138"/>
      <c r="G23" s="39" t="s">
        <v>605</v>
      </c>
      <c r="H23" s="76"/>
      <c r="I23" s="23" t="s">
        <v>541</v>
      </c>
    </row>
    <row r="24" spans="1:9" ht="5.0999999999999996" customHeight="1">
      <c r="D24" s="23" t="s">
        <v>541</v>
      </c>
      <c r="H24" s="23" t="s">
        <v>541</v>
      </c>
      <c r="I24" s="23" t="s">
        <v>541</v>
      </c>
    </row>
    <row r="25" spans="1:9" ht="20.100000000000001" customHeight="1">
      <c r="C25" s="29" t="s">
        <v>9</v>
      </c>
      <c r="D25" s="160"/>
      <c r="E25" s="161"/>
      <c r="F25" s="161"/>
      <c r="G25" s="161"/>
      <c r="H25" s="162"/>
      <c r="I25" s="23" t="s">
        <v>541</v>
      </c>
    </row>
    <row r="26" spans="1:9" ht="20.100000000000001" customHeight="1">
      <c r="C26" s="169"/>
      <c r="D26" s="163"/>
      <c r="E26" s="164"/>
      <c r="F26" s="164"/>
      <c r="G26" s="164"/>
      <c r="H26" s="165"/>
    </row>
    <row r="27" spans="1:9" ht="20.100000000000001" customHeight="1">
      <c r="C27" s="170"/>
      <c r="D27" s="166"/>
      <c r="E27" s="167"/>
      <c r="F27" s="167"/>
      <c r="G27" s="167"/>
      <c r="H27" s="168"/>
    </row>
    <row r="28" spans="1:9" ht="10.15" customHeight="1">
      <c r="D28" s="23" t="s">
        <v>541</v>
      </c>
    </row>
    <row r="29" spans="1:9" ht="20.100000000000001" customHeight="1">
      <c r="C29" s="171" t="s">
        <v>604</v>
      </c>
      <c r="D29" s="172"/>
      <c r="E29" s="172"/>
      <c r="F29" s="172"/>
      <c r="G29" s="172"/>
      <c r="H29" s="173"/>
    </row>
    <row r="30" spans="1:9" ht="15" customHeight="1">
      <c r="C30" s="40" t="s">
        <v>649</v>
      </c>
      <c r="D30" s="49" t="s">
        <v>650</v>
      </c>
      <c r="E30" s="177" t="s">
        <v>9</v>
      </c>
      <c r="F30" s="178"/>
      <c r="G30" s="178"/>
      <c r="H30" s="179"/>
    </row>
    <row r="31" spans="1:9" ht="15" customHeight="1">
      <c r="B31" s="33"/>
      <c r="C31" s="60"/>
      <c r="D31" s="60"/>
      <c r="E31" s="174"/>
      <c r="F31" s="175"/>
      <c r="G31" s="175"/>
      <c r="H31" s="176"/>
    </row>
    <row r="32" spans="1:9" ht="15" customHeight="1">
      <c r="C32" s="60"/>
      <c r="D32" s="60"/>
      <c r="E32" s="174"/>
      <c r="F32" s="175"/>
      <c r="G32" s="175"/>
      <c r="H32" s="176"/>
    </row>
    <row r="33" spans="1:9" ht="15" customHeight="1">
      <c r="C33" s="60"/>
      <c r="D33" s="60"/>
      <c r="E33" s="174"/>
      <c r="F33" s="175"/>
      <c r="G33" s="175"/>
      <c r="H33" s="176"/>
    </row>
    <row r="34" spans="1:9" ht="15" customHeight="1">
      <c r="C34" s="60"/>
      <c r="D34" s="60"/>
      <c r="E34" s="174"/>
      <c r="F34" s="175"/>
      <c r="G34" s="175"/>
      <c r="H34" s="176"/>
    </row>
    <row r="35" spans="1:9" ht="15" customHeight="1">
      <c r="C35" s="60"/>
      <c r="D35" s="60"/>
      <c r="E35" s="174"/>
      <c r="F35" s="175"/>
      <c r="G35" s="175"/>
      <c r="H35" s="176"/>
    </row>
    <row r="36" spans="1:9" ht="15" customHeight="1">
      <c r="C36" s="60"/>
      <c r="D36" s="60"/>
      <c r="E36" s="174"/>
      <c r="F36" s="175"/>
      <c r="G36" s="175"/>
      <c r="H36" s="176"/>
    </row>
    <row r="39" spans="1:9" ht="20.100000000000001" customHeight="1">
      <c r="A39" s="8">
        <v>3</v>
      </c>
      <c r="B39" s="24"/>
      <c r="C39" s="9" t="s">
        <v>649</v>
      </c>
      <c r="D39" s="70" t="str">
        <f>IF(F21="", "", F21)</f>
        <v/>
      </c>
      <c r="E39" s="9" t="s">
        <v>650</v>
      </c>
      <c r="F39" s="51"/>
      <c r="G39" s="39" t="s">
        <v>606</v>
      </c>
      <c r="H39" s="76" t="s">
        <v>541</v>
      </c>
      <c r="I39" s="23" t="s">
        <v>541</v>
      </c>
    </row>
    <row r="40" spans="1:9" ht="5.0999999999999996" customHeight="1">
      <c r="D40" s="23" t="s">
        <v>541</v>
      </c>
      <c r="I40" s="23" t="s">
        <v>541</v>
      </c>
    </row>
    <row r="41" spans="1:9" ht="20.100000000000001" customHeight="1">
      <c r="C41" s="29" t="s">
        <v>542</v>
      </c>
      <c r="D41" s="136"/>
      <c r="E41" s="137"/>
      <c r="F41" s="138"/>
      <c r="G41" s="39" t="s">
        <v>605</v>
      </c>
      <c r="H41" s="76"/>
      <c r="I41" s="23" t="s">
        <v>541</v>
      </c>
    </row>
    <row r="42" spans="1:9" ht="5.0999999999999996" customHeight="1">
      <c r="D42" s="23" t="s">
        <v>541</v>
      </c>
      <c r="H42" s="23" t="s">
        <v>541</v>
      </c>
      <c r="I42" s="23" t="s">
        <v>541</v>
      </c>
    </row>
    <row r="43" spans="1:9" ht="20.100000000000001" customHeight="1">
      <c r="C43" s="29" t="s">
        <v>9</v>
      </c>
      <c r="D43" s="160"/>
      <c r="E43" s="161"/>
      <c r="F43" s="161"/>
      <c r="G43" s="161"/>
      <c r="H43" s="162"/>
      <c r="I43" s="23" t="s">
        <v>541</v>
      </c>
    </row>
    <row r="44" spans="1:9" ht="20.100000000000001" customHeight="1">
      <c r="C44" s="169"/>
      <c r="D44" s="163"/>
      <c r="E44" s="164"/>
      <c r="F44" s="164"/>
      <c r="G44" s="164"/>
      <c r="H44" s="165"/>
    </row>
    <row r="45" spans="1:9" ht="20.100000000000001" customHeight="1">
      <c r="C45" s="170"/>
      <c r="D45" s="166"/>
      <c r="E45" s="167"/>
      <c r="F45" s="167"/>
      <c r="G45" s="167"/>
      <c r="H45" s="168"/>
    </row>
    <row r="46" spans="1:9" ht="10.15" customHeight="1">
      <c r="D46" s="23" t="s">
        <v>541</v>
      </c>
    </row>
    <row r="47" spans="1:9" ht="20.100000000000001" customHeight="1">
      <c r="C47" s="171" t="s">
        <v>604</v>
      </c>
      <c r="D47" s="172"/>
      <c r="E47" s="172"/>
      <c r="F47" s="172"/>
      <c r="G47" s="172"/>
      <c r="H47" s="173"/>
    </row>
    <row r="48" spans="1:9" ht="15" customHeight="1">
      <c r="C48" s="40" t="s">
        <v>649</v>
      </c>
      <c r="D48" s="49" t="s">
        <v>650</v>
      </c>
      <c r="E48" s="177" t="s">
        <v>9</v>
      </c>
      <c r="F48" s="178"/>
      <c r="G48" s="178"/>
      <c r="H48" s="179"/>
    </row>
    <row r="49" spans="1:9" ht="15" customHeight="1">
      <c r="B49" s="33"/>
      <c r="C49" s="60"/>
      <c r="D49" s="60"/>
      <c r="E49" s="174"/>
      <c r="F49" s="175"/>
      <c r="G49" s="175"/>
      <c r="H49" s="176"/>
    </row>
    <row r="50" spans="1:9" ht="15" customHeight="1">
      <c r="C50" s="60"/>
      <c r="D50" s="60"/>
      <c r="E50" s="174"/>
      <c r="F50" s="175"/>
      <c r="G50" s="175"/>
      <c r="H50" s="176"/>
    </row>
    <row r="51" spans="1:9" ht="15" customHeight="1">
      <c r="C51" s="60"/>
      <c r="D51" s="60"/>
      <c r="E51" s="174"/>
      <c r="F51" s="175"/>
      <c r="G51" s="175"/>
      <c r="H51" s="176"/>
    </row>
    <row r="52" spans="1:9" ht="15" customHeight="1">
      <c r="C52" s="60"/>
      <c r="D52" s="60"/>
      <c r="E52" s="174"/>
      <c r="F52" s="175"/>
      <c r="G52" s="175"/>
      <c r="H52" s="176"/>
    </row>
    <row r="53" spans="1:9" ht="15" customHeight="1">
      <c r="C53" s="60"/>
      <c r="D53" s="60"/>
      <c r="E53" s="174"/>
      <c r="F53" s="175"/>
      <c r="G53" s="175"/>
      <c r="H53" s="176"/>
    </row>
    <row r="54" spans="1:9" ht="15" customHeight="1">
      <c r="C54" s="60"/>
      <c r="D54" s="60"/>
      <c r="E54" s="174"/>
      <c r="F54" s="175"/>
      <c r="G54" s="175"/>
      <c r="H54" s="176"/>
    </row>
    <row r="57" spans="1:9" ht="20.100000000000001" customHeight="1">
      <c r="A57" s="8">
        <v>4</v>
      </c>
      <c r="B57" s="24"/>
      <c r="C57" s="9" t="s">
        <v>649</v>
      </c>
      <c r="D57" s="70" t="str">
        <f>IF(F39="", "", F39)</f>
        <v/>
      </c>
      <c r="E57" s="9" t="s">
        <v>650</v>
      </c>
      <c r="F57" s="51"/>
      <c r="G57" s="39" t="s">
        <v>606</v>
      </c>
      <c r="H57" s="76" t="s">
        <v>541</v>
      </c>
      <c r="I57" s="23" t="s">
        <v>541</v>
      </c>
    </row>
    <row r="58" spans="1:9" ht="5.0999999999999996" customHeight="1">
      <c r="D58" s="23" t="s">
        <v>541</v>
      </c>
      <c r="I58" s="23" t="s">
        <v>541</v>
      </c>
    </row>
    <row r="59" spans="1:9" ht="20.100000000000001" customHeight="1">
      <c r="C59" s="29" t="s">
        <v>542</v>
      </c>
      <c r="D59" s="136"/>
      <c r="E59" s="137"/>
      <c r="F59" s="138"/>
      <c r="G59" s="39" t="s">
        <v>605</v>
      </c>
      <c r="H59" s="76"/>
      <c r="I59" s="23" t="s">
        <v>541</v>
      </c>
    </row>
    <row r="60" spans="1:9" ht="5.0999999999999996" customHeight="1">
      <c r="D60" s="23" t="s">
        <v>541</v>
      </c>
      <c r="H60" s="23" t="s">
        <v>541</v>
      </c>
      <c r="I60" s="23" t="s">
        <v>541</v>
      </c>
    </row>
    <row r="61" spans="1:9" ht="20.100000000000001" customHeight="1">
      <c r="C61" s="29" t="s">
        <v>9</v>
      </c>
      <c r="D61" s="160"/>
      <c r="E61" s="161"/>
      <c r="F61" s="161"/>
      <c r="G61" s="161"/>
      <c r="H61" s="162"/>
      <c r="I61" s="23" t="s">
        <v>541</v>
      </c>
    </row>
    <row r="62" spans="1:9" ht="20.100000000000001" customHeight="1">
      <c r="C62" s="169"/>
      <c r="D62" s="163"/>
      <c r="E62" s="164"/>
      <c r="F62" s="164"/>
      <c r="G62" s="164"/>
      <c r="H62" s="165"/>
    </row>
    <row r="63" spans="1:9" ht="20.100000000000001" customHeight="1">
      <c r="C63" s="170"/>
      <c r="D63" s="166"/>
      <c r="E63" s="167"/>
      <c r="F63" s="167"/>
      <c r="G63" s="167"/>
      <c r="H63" s="168"/>
    </row>
    <row r="64" spans="1:9" ht="10.15" customHeight="1">
      <c r="D64" s="23" t="s">
        <v>541</v>
      </c>
    </row>
    <row r="65" spans="1:9" ht="20.100000000000001" customHeight="1">
      <c r="C65" s="171" t="s">
        <v>604</v>
      </c>
      <c r="D65" s="172"/>
      <c r="E65" s="172"/>
      <c r="F65" s="172"/>
      <c r="G65" s="172"/>
      <c r="H65" s="173"/>
    </row>
    <row r="66" spans="1:9" ht="15" customHeight="1">
      <c r="C66" s="40" t="s">
        <v>649</v>
      </c>
      <c r="D66" s="49" t="s">
        <v>650</v>
      </c>
      <c r="E66" s="177" t="s">
        <v>9</v>
      </c>
      <c r="F66" s="178"/>
      <c r="G66" s="178"/>
      <c r="H66" s="179"/>
    </row>
    <row r="67" spans="1:9" ht="15" customHeight="1">
      <c r="B67" s="33"/>
      <c r="C67" s="60"/>
      <c r="D67" s="60"/>
      <c r="E67" s="174"/>
      <c r="F67" s="175"/>
      <c r="G67" s="175"/>
      <c r="H67" s="176"/>
    </row>
    <row r="68" spans="1:9" ht="15" customHeight="1">
      <c r="C68" s="60"/>
      <c r="D68" s="60"/>
      <c r="E68" s="174"/>
      <c r="F68" s="175"/>
      <c r="G68" s="175"/>
      <c r="H68" s="176"/>
    </row>
    <row r="69" spans="1:9" ht="15" customHeight="1">
      <c r="C69" s="60"/>
      <c r="D69" s="60"/>
      <c r="E69" s="174"/>
      <c r="F69" s="175"/>
      <c r="G69" s="175"/>
      <c r="H69" s="176"/>
    </row>
    <row r="70" spans="1:9" ht="15" customHeight="1">
      <c r="C70" s="60"/>
      <c r="D70" s="60"/>
      <c r="E70" s="174"/>
      <c r="F70" s="175"/>
      <c r="G70" s="175"/>
      <c r="H70" s="176"/>
    </row>
    <row r="71" spans="1:9" ht="15" customHeight="1">
      <c r="C71" s="60"/>
      <c r="D71" s="60"/>
      <c r="E71" s="174"/>
      <c r="F71" s="175"/>
      <c r="G71" s="175"/>
      <c r="H71" s="176"/>
    </row>
    <row r="72" spans="1:9" ht="15" customHeight="1">
      <c r="C72" s="60"/>
      <c r="D72" s="60"/>
      <c r="E72" s="174"/>
      <c r="F72" s="175"/>
      <c r="G72" s="175"/>
      <c r="H72" s="176"/>
    </row>
    <row r="75" spans="1:9" ht="20.100000000000001" customHeight="1">
      <c r="A75" s="8">
        <v>5</v>
      </c>
      <c r="B75" s="24"/>
      <c r="C75" s="9" t="s">
        <v>649</v>
      </c>
      <c r="D75" s="70" t="str">
        <f>IF(F57="", "", F57)</f>
        <v/>
      </c>
      <c r="E75" s="9" t="s">
        <v>650</v>
      </c>
      <c r="F75" s="51"/>
      <c r="G75" s="39" t="s">
        <v>606</v>
      </c>
      <c r="H75" s="76" t="s">
        <v>541</v>
      </c>
      <c r="I75" s="23" t="s">
        <v>541</v>
      </c>
    </row>
    <row r="76" spans="1:9" ht="5.0999999999999996" customHeight="1">
      <c r="D76" s="23" t="s">
        <v>541</v>
      </c>
      <c r="I76" s="23" t="s">
        <v>541</v>
      </c>
    </row>
    <row r="77" spans="1:9" ht="20.100000000000001" customHeight="1">
      <c r="C77" s="29" t="s">
        <v>542</v>
      </c>
      <c r="D77" s="136"/>
      <c r="E77" s="137"/>
      <c r="F77" s="138"/>
      <c r="G77" s="39" t="s">
        <v>605</v>
      </c>
      <c r="H77" s="76"/>
      <c r="I77" s="23" t="s">
        <v>541</v>
      </c>
    </row>
    <row r="78" spans="1:9" ht="5.0999999999999996" customHeight="1">
      <c r="D78" s="23" t="s">
        <v>541</v>
      </c>
      <c r="H78" s="23" t="s">
        <v>541</v>
      </c>
      <c r="I78" s="23" t="s">
        <v>541</v>
      </c>
    </row>
    <row r="79" spans="1:9" ht="20.100000000000001" customHeight="1">
      <c r="C79" s="29" t="s">
        <v>9</v>
      </c>
      <c r="D79" s="160"/>
      <c r="E79" s="161"/>
      <c r="F79" s="161"/>
      <c r="G79" s="161"/>
      <c r="H79" s="162"/>
      <c r="I79" s="23" t="s">
        <v>541</v>
      </c>
    </row>
    <row r="80" spans="1:9" ht="20.100000000000001" customHeight="1">
      <c r="C80" s="169"/>
      <c r="D80" s="163"/>
      <c r="E80" s="164"/>
      <c r="F80" s="164"/>
      <c r="G80" s="164"/>
      <c r="H80" s="165"/>
    </row>
    <row r="81" spans="1:9" ht="20.100000000000001" customHeight="1">
      <c r="C81" s="170"/>
      <c r="D81" s="166"/>
      <c r="E81" s="167"/>
      <c r="F81" s="167"/>
      <c r="G81" s="167"/>
      <c r="H81" s="168"/>
    </row>
    <row r="82" spans="1:9" ht="10.15" customHeight="1">
      <c r="D82" s="23" t="s">
        <v>541</v>
      </c>
    </row>
    <row r="83" spans="1:9" ht="20.100000000000001" customHeight="1">
      <c r="C83" s="171" t="s">
        <v>604</v>
      </c>
      <c r="D83" s="172"/>
      <c r="E83" s="172"/>
      <c r="F83" s="172"/>
      <c r="G83" s="172"/>
      <c r="H83" s="173"/>
    </row>
    <row r="84" spans="1:9" ht="15" customHeight="1">
      <c r="C84" s="40" t="s">
        <v>649</v>
      </c>
      <c r="D84" s="49" t="s">
        <v>650</v>
      </c>
      <c r="E84" s="177" t="s">
        <v>9</v>
      </c>
      <c r="F84" s="178"/>
      <c r="G84" s="178"/>
      <c r="H84" s="179"/>
    </row>
    <row r="85" spans="1:9" ht="15" customHeight="1">
      <c r="B85" s="33"/>
      <c r="C85" s="60"/>
      <c r="D85" s="60"/>
      <c r="E85" s="174"/>
      <c r="F85" s="175"/>
      <c r="G85" s="175"/>
      <c r="H85" s="176"/>
    </row>
    <row r="86" spans="1:9" ht="15" customHeight="1">
      <c r="C86" s="60"/>
      <c r="D86" s="60"/>
      <c r="E86" s="174"/>
      <c r="F86" s="175"/>
      <c r="G86" s="175"/>
      <c r="H86" s="176"/>
    </row>
    <row r="87" spans="1:9" ht="15" customHeight="1">
      <c r="C87" s="60"/>
      <c r="D87" s="60"/>
      <c r="E87" s="174"/>
      <c r="F87" s="175"/>
      <c r="G87" s="175"/>
      <c r="H87" s="176"/>
    </row>
    <row r="88" spans="1:9" ht="15" customHeight="1">
      <c r="C88" s="60"/>
      <c r="D88" s="60"/>
      <c r="E88" s="174"/>
      <c r="F88" s="175"/>
      <c r="G88" s="175"/>
      <c r="H88" s="176"/>
    </row>
    <row r="89" spans="1:9" ht="15" customHeight="1">
      <c r="C89" s="60"/>
      <c r="D89" s="60"/>
      <c r="E89" s="174"/>
      <c r="F89" s="175"/>
      <c r="G89" s="175"/>
      <c r="H89" s="176"/>
    </row>
    <row r="90" spans="1:9" ht="15" customHeight="1">
      <c r="C90" s="60"/>
      <c r="D90" s="60"/>
      <c r="E90" s="174"/>
      <c r="F90" s="175"/>
      <c r="G90" s="175"/>
      <c r="H90" s="176"/>
    </row>
    <row r="93" spans="1:9" ht="20.100000000000001" customHeight="1">
      <c r="A93" s="8">
        <v>6</v>
      </c>
      <c r="B93" s="24"/>
      <c r="C93" s="9" t="s">
        <v>649</v>
      </c>
      <c r="D93" s="70" t="str">
        <f>IF(F75="", "", F75)</f>
        <v/>
      </c>
      <c r="E93" s="9" t="s">
        <v>650</v>
      </c>
      <c r="F93" s="51"/>
      <c r="G93" s="39" t="s">
        <v>606</v>
      </c>
      <c r="H93" s="76" t="s">
        <v>541</v>
      </c>
      <c r="I93" s="23" t="s">
        <v>541</v>
      </c>
    </row>
    <row r="94" spans="1:9" ht="5.0999999999999996" customHeight="1">
      <c r="D94" s="23" t="s">
        <v>541</v>
      </c>
      <c r="I94" s="23" t="s">
        <v>541</v>
      </c>
    </row>
    <row r="95" spans="1:9" ht="20.100000000000001" customHeight="1">
      <c r="C95" s="29" t="s">
        <v>542</v>
      </c>
      <c r="D95" s="136"/>
      <c r="E95" s="137"/>
      <c r="F95" s="138"/>
      <c r="G95" s="39" t="s">
        <v>605</v>
      </c>
      <c r="H95" s="76"/>
      <c r="I95" s="23" t="s">
        <v>541</v>
      </c>
    </row>
    <row r="96" spans="1:9" ht="5.0999999999999996" customHeight="1">
      <c r="D96" s="23" t="s">
        <v>541</v>
      </c>
      <c r="H96" s="23" t="s">
        <v>541</v>
      </c>
      <c r="I96" s="23" t="s">
        <v>541</v>
      </c>
    </row>
    <row r="97" spans="1:9" ht="20.100000000000001" customHeight="1">
      <c r="C97" s="29" t="s">
        <v>9</v>
      </c>
      <c r="D97" s="160"/>
      <c r="E97" s="161"/>
      <c r="F97" s="161"/>
      <c r="G97" s="161"/>
      <c r="H97" s="162"/>
      <c r="I97" s="23" t="s">
        <v>541</v>
      </c>
    </row>
    <row r="98" spans="1:9" ht="20.100000000000001" customHeight="1">
      <c r="C98" s="169"/>
      <c r="D98" s="163"/>
      <c r="E98" s="164"/>
      <c r="F98" s="164"/>
      <c r="G98" s="164"/>
      <c r="H98" s="165"/>
    </row>
    <row r="99" spans="1:9" ht="20.100000000000001" customHeight="1">
      <c r="C99" s="170"/>
      <c r="D99" s="166"/>
      <c r="E99" s="167"/>
      <c r="F99" s="167"/>
      <c r="G99" s="167"/>
      <c r="H99" s="168"/>
    </row>
    <row r="100" spans="1:9" ht="10.15" customHeight="1">
      <c r="D100" s="23" t="s">
        <v>541</v>
      </c>
    </row>
    <row r="101" spans="1:9" ht="20.100000000000001" customHeight="1">
      <c r="C101" s="171" t="s">
        <v>604</v>
      </c>
      <c r="D101" s="172"/>
      <c r="E101" s="172"/>
      <c r="F101" s="172"/>
      <c r="G101" s="172"/>
      <c r="H101" s="173"/>
    </row>
    <row r="102" spans="1:9" ht="15" customHeight="1">
      <c r="C102" s="40" t="s">
        <v>649</v>
      </c>
      <c r="D102" s="49" t="s">
        <v>650</v>
      </c>
      <c r="E102" s="177" t="s">
        <v>9</v>
      </c>
      <c r="F102" s="178"/>
      <c r="G102" s="178"/>
      <c r="H102" s="179"/>
    </row>
    <row r="103" spans="1:9" ht="15" customHeight="1">
      <c r="B103" s="33"/>
      <c r="C103" s="60"/>
      <c r="D103" s="60"/>
      <c r="E103" s="174"/>
      <c r="F103" s="175"/>
      <c r="G103" s="175"/>
      <c r="H103" s="176"/>
    </row>
    <row r="104" spans="1:9" ht="15" customHeight="1">
      <c r="C104" s="60"/>
      <c r="D104" s="60"/>
      <c r="E104" s="174"/>
      <c r="F104" s="175"/>
      <c r="G104" s="175"/>
      <c r="H104" s="176"/>
    </row>
    <row r="105" spans="1:9" ht="15" customHeight="1">
      <c r="C105" s="60"/>
      <c r="D105" s="60"/>
      <c r="E105" s="174"/>
      <c r="F105" s="175"/>
      <c r="G105" s="175"/>
      <c r="H105" s="176"/>
    </row>
    <row r="106" spans="1:9" ht="15" customHeight="1">
      <c r="C106" s="60"/>
      <c r="D106" s="60"/>
      <c r="E106" s="174"/>
      <c r="F106" s="175"/>
      <c r="G106" s="175"/>
      <c r="H106" s="176"/>
    </row>
    <row r="107" spans="1:9" ht="15" customHeight="1">
      <c r="C107" s="60"/>
      <c r="D107" s="60"/>
      <c r="E107" s="174"/>
      <c r="F107" s="175"/>
      <c r="G107" s="175"/>
      <c r="H107" s="176"/>
    </row>
    <row r="108" spans="1:9" ht="15" customHeight="1">
      <c r="C108" s="60"/>
      <c r="D108" s="60"/>
      <c r="E108" s="174"/>
      <c r="F108" s="175"/>
      <c r="G108" s="175"/>
      <c r="H108" s="176"/>
    </row>
    <row r="111" spans="1:9" ht="20.100000000000001" customHeight="1">
      <c r="A111" s="8">
        <v>7</v>
      </c>
      <c r="B111" s="24"/>
      <c r="C111" s="9" t="s">
        <v>649</v>
      </c>
      <c r="D111" s="70" t="str">
        <f>IF(F93="", "", F93)</f>
        <v/>
      </c>
      <c r="E111" s="9" t="s">
        <v>650</v>
      </c>
      <c r="F111" s="51"/>
      <c r="G111" s="39" t="s">
        <v>606</v>
      </c>
      <c r="H111" s="76" t="s">
        <v>541</v>
      </c>
      <c r="I111" s="23" t="s">
        <v>541</v>
      </c>
    </row>
    <row r="112" spans="1:9" ht="5.0999999999999996" customHeight="1">
      <c r="D112" s="23" t="s">
        <v>541</v>
      </c>
      <c r="I112" s="23" t="s">
        <v>541</v>
      </c>
    </row>
    <row r="113" spans="2:9" ht="20.100000000000001" customHeight="1">
      <c r="C113" s="29" t="s">
        <v>542</v>
      </c>
      <c r="D113" s="136"/>
      <c r="E113" s="137"/>
      <c r="F113" s="138"/>
      <c r="G113" s="39" t="s">
        <v>605</v>
      </c>
      <c r="H113" s="76"/>
      <c r="I113" s="23" t="s">
        <v>541</v>
      </c>
    </row>
    <row r="114" spans="2:9" ht="5.0999999999999996" customHeight="1">
      <c r="D114" s="23" t="s">
        <v>541</v>
      </c>
      <c r="H114" s="23" t="s">
        <v>541</v>
      </c>
      <c r="I114" s="23" t="s">
        <v>541</v>
      </c>
    </row>
    <row r="115" spans="2:9" ht="20.100000000000001" customHeight="1">
      <c r="C115" s="29" t="s">
        <v>9</v>
      </c>
      <c r="D115" s="160"/>
      <c r="E115" s="161"/>
      <c r="F115" s="161"/>
      <c r="G115" s="161"/>
      <c r="H115" s="162"/>
      <c r="I115" s="23" t="s">
        <v>541</v>
      </c>
    </row>
    <row r="116" spans="2:9" ht="20.100000000000001" customHeight="1">
      <c r="C116" s="169"/>
      <c r="D116" s="163"/>
      <c r="E116" s="164"/>
      <c r="F116" s="164"/>
      <c r="G116" s="164"/>
      <c r="H116" s="165"/>
    </row>
    <row r="117" spans="2:9" ht="20.100000000000001" customHeight="1">
      <c r="C117" s="170"/>
      <c r="D117" s="166"/>
      <c r="E117" s="167"/>
      <c r="F117" s="167"/>
      <c r="G117" s="167"/>
      <c r="H117" s="168"/>
    </row>
    <row r="118" spans="2:9" ht="10.15" customHeight="1">
      <c r="D118" s="23" t="s">
        <v>541</v>
      </c>
    </row>
    <row r="119" spans="2:9" ht="20.100000000000001" customHeight="1">
      <c r="C119" s="171" t="s">
        <v>604</v>
      </c>
      <c r="D119" s="172"/>
      <c r="E119" s="172"/>
      <c r="F119" s="172"/>
      <c r="G119" s="172"/>
      <c r="H119" s="173"/>
    </row>
    <row r="120" spans="2:9" ht="15" customHeight="1">
      <c r="C120" s="40" t="s">
        <v>649</v>
      </c>
      <c r="D120" s="49" t="s">
        <v>650</v>
      </c>
      <c r="E120" s="177" t="s">
        <v>9</v>
      </c>
      <c r="F120" s="178"/>
      <c r="G120" s="178"/>
      <c r="H120" s="179"/>
    </row>
    <row r="121" spans="2:9" ht="15" customHeight="1">
      <c r="B121" s="33"/>
      <c r="C121" s="60"/>
      <c r="D121" s="60"/>
      <c r="E121" s="174"/>
      <c r="F121" s="175"/>
      <c r="G121" s="175"/>
      <c r="H121" s="176"/>
    </row>
    <row r="122" spans="2:9" ht="15" customHeight="1">
      <c r="C122" s="60"/>
      <c r="D122" s="60"/>
      <c r="E122" s="174"/>
      <c r="F122" s="175"/>
      <c r="G122" s="175"/>
      <c r="H122" s="176"/>
    </row>
    <row r="123" spans="2:9" ht="15" customHeight="1">
      <c r="C123" s="60"/>
      <c r="D123" s="60"/>
      <c r="E123" s="174"/>
      <c r="F123" s="175"/>
      <c r="G123" s="175"/>
      <c r="H123" s="176"/>
    </row>
    <row r="124" spans="2:9" ht="15" customHeight="1">
      <c r="C124" s="60"/>
      <c r="D124" s="60"/>
      <c r="E124" s="174"/>
      <c r="F124" s="175"/>
      <c r="G124" s="175"/>
      <c r="H124" s="176"/>
    </row>
    <row r="125" spans="2:9" ht="15" customHeight="1">
      <c r="C125" s="60"/>
      <c r="D125" s="60"/>
      <c r="E125" s="174"/>
      <c r="F125" s="175"/>
      <c r="G125" s="175"/>
      <c r="H125" s="176"/>
    </row>
    <row r="126" spans="2:9" ht="15" customHeight="1">
      <c r="C126" s="60"/>
      <c r="D126" s="60"/>
      <c r="E126" s="174"/>
      <c r="F126" s="175"/>
      <c r="G126" s="175"/>
      <c r="H126" s="176"/>
    </row>
    <row r="129" spans="1:9" ht="20.100000000000001" customHeight="1">
      <c r="A129" s="8">
        <v>8</v>
      </c>
      <c r="B129" s="24"/>
      <c r="C129" s="9" t="s">
        <v>649</v>
      </c>
      <c r="D129" s="70" t="str">
        <f>IF(F111="", "", F111)</f>
        <v/>
      </c>
      <c r="E129" s="9" t="s">
        <v>650</v>
      </c>
      <c r="F129" s="51"/>
      <c r="G129" s="39" t="s">
        <v>606</v>
      </c>
      <c r="H129" s="76" t="s">
        <v>541</v>
      </c>
      <c r="I129" s="23" t="s">
        <v>541</v>
      </c>
    </row>
    <row r="130" spans="1:9" ht="5.0999999999999996" customHeight="1">
      <c r="D130" s="23" t="s">
        <v>541</v>
      </c>
      <c r="I130" s="23" t="s">
        <v>541</v>
      </c>
    </row>
    <row r="131" spans="1:9" ht="20.100000000000001" customHeight="1">
      <c r="C131" s="29" t="s">
        <v>542</v>
      </c>
      <c r="D131" s="136"/>
      <c r="E131" s="137"/>
      <c r="F131" s="138"/>
      <c r="G131" s="39" t="s">
        <v>605</v>
      </c>
      <c r="H131" s="76"/>
      <c r="I131" s="23" t="s">
        <v>541</v>
      </c>
    </row>
    <row r="132" spans="1:9" ht="5.0999999999999996" customHeight="1">
      <c r="D132" s="23" t="s">
        <v>541</v>
      </c>
      <c r="H132" s="23" t="s">
        <v>541</v>
      </c>
      <c r="I132" s="23" t="s">
        <v>541</v>
      </c>
    </row>
    <row r="133" spans="1:9" ht="20.100000000000001" customHeight="1">
      <c r="C133" s="29" t="s">
        <v>9</v>
      </c>
      <c r="D133" s="160"/>
      <c r="E133" s="161"/>
      <c r="F133" s="161"/>
      <c r="G133" s="161"/>
      <c r="H133" s="162"/>
      <c r="I133" s="23" t="s">
        <v>541</v>
      </c>
    </row>
    <row r="134" spans="1:9" ht="20.100000000000001" customHeight="1">
      <c r="C134" s="169"/>
      <c r="D134" s="163"/>
      <c r="E134" s="164"/>
      <c r="F134" s="164"/>
      <c r="G134" s="164"/>
      <c r="H134" s="165"/>
    </row>
    <row r="135" spans="1:9" ht="20.100000000000001" customHeight="1">
      <c r="C135" s="170"/>
      <c r="D135" s="166"/>
      <c r="E135" s="167"/>
      <c r="F135" s="167"/>
      <c r="G135" s="167"/>
      <c r="H135" s="168"/>
    </row>
    <row r="136" spans="1:9" ht="10.15" customHeight="1">
      <c r="D136" s="23" t="s">
        <v>541</v>
      </c>
    </row>
    <row r="137" spans="1:9" ht="20.100000000000001" customHeight="1">
      <c r="C137" s="171" t="s">
        <v>604</v>
      </c>
      <c r="D137" s="172"/>
      <c r="E137" s="172"/>
      <c r="F137" s="172"/>
      <c r="G137" s="172"/>
      <c r="H137" s="173"/>
    </row>
    <row r="138" spans="1:9" ht="15" customHeight="1">
      <c r="C138" s="40" t="s">
        <v>649</v>
      </c>
      <c r="D138" s="49" t="s">
        <v>650</v>
      </c>
      <c r="E138" s="177" t="s">
        <v>9</v>
      </c>
      <c r="F138" s="178"/>
      <c r="G138" s="178"/>
      <c r="H138" s="179"/>
    </row>
    <row r="139" spans="1:9" ht="15" customHeight="1">
      <c r="B139" s="33"/>
      <c r="C139" s="60"/>
      <c r="D139" s="60"/>
      <c r="E139" s="174"/>
      <c r="F139" s="175"/>
      <c r="G139" s="175"/>
      <c r="H139" s="176"/>
    </row>
    <row r="140" spans="1:9" ht="15" customHeight="1">
      <c r="C140" s="60"/>
      <c r="D140" s="60"/>
      <c r="E140" s="174"/>
      <c r="F140" s="175"/>
      <c r="G140" s="175"/>
      <c r="H140" s="176"/>
    </row>
    <row r="141" spans="1:9" ht="15" customHeight="1">
      <c r="C141" s="60"/>
      <c r="D141" s="60"/>
      <c r="E141" s="174"/>
      <c r="F141" s="175"/>
      <c r="G141" s="175"/>
      <c r="H141" s="176"/>
    </row>
    <row r="142" spans="1:9" ht="15" customHeight="1">
      <c r="C142" s="60"/>
      <c r="D142" s="60"/>
      <c r="E142" s="174"/>
      <c r="F142" s="175"/>
      <c r="G142" s="175"/>
      <c r="H142" s="176"/>
    </row>
    <row r="143" spans="1:9" ht="15" customHeight="1">
      <c r="C143" s="60"/>
      <c r="D143" s="60"/>
      <c r="E143" s="174"/>
      <c r="F143" s="175"/>
      <c r="G143" s="175"/>
      <c r="H143" s="176"/>
    </row>
    <row r="144" spans="1:9" ht="15" customHeight="1">
      <c r="C144" s="60"/>
      <c r="D144" s="60"/>
      <c r="E144" s="174"/>
      <c r="F144" s="175"/>
      <c r="G144" s="175"/>
      <c r="H144" s="176"/>
    </row>
    <row r="147" spans="1:9" ht="20.100000000000001" customHeight="1">
      <c r="A147" s="8">
        <v>9</v>
      </c>
      <c r="B147" s="24"/>
      <c r="C147" s="9" t="s">
        <v>649</v>
      </c>
      <c r="D147" s="70" t="str">
        <f>IF(F129="", "", F129)</f>
        <v/>
      </c>
      <c r="E147" s="9" t="s">
        <v>650</v>
      </c>
      <c r="F147" s="51"/>
      <c r="G147" s="39" t="s">
        <v>606</v>
      </c>
      <c r="H147" s="76" t="s">
        <v>541</v>
      </c>
      <c r="I147" s="23" t="s">
        <v>541</v>
      </c>
    </row>
    <row r="148" spans="1:9" ht="5.0999999999999996" customHeight="1">
      <c r="D148" s="23" t="s">
        <v>541</v>
      </c>
      <c r="I148" s="23" t="s">
        <v>541</v>
      </c>
    </row>
    <row r="149" spans="1:9" ht="20.100000000000001" customHeight="1">
      <c r="C149" s="29" t="s">
        <v>542</v>
      </c>
      <c r="D149" s="136"/>
      <c r="E149" s="137"/>
      <c r="F149" s="138"/>
      <c r="G149" s="39" t="s">
        <v>605</v>
      </c>
      <c r="H149" s="76"/>
      <c r="I149" s="23" t="s">
        <v>541</v>
      </c>
    </row>
    <row r="150" spans="1:9" ht="5.0999999999999996" customHeight="1">
      <c r="D150" s="23" t="s">
        <v>541</v>
      </c>
      <c r="H150" s="23" t="s">
        <v>541</v>
      </c>
      <c r="I150" s="23" t="s">
        <v>541</v>
      </c>
    </row>
    <row r="151" spans="1:9" ht="20.100000000000001" customHeight="1">
      <c r="C151" s="29" t="s">
        <v>9</v>
      </c>
      <c r="D151" s="160"/>
      <c r="E151" s="161"/>
      <c r="F151" s="161"/>
      <c r="G151" s="161"/>
      <c r="H151" s="162"/>
      <c r="I151" s="23" t="s">
        <v>541</v>
      </c>
    </row>
    <row r="152" spans="1:9" ht="20.100000000000001" customHeight="1">
      <c r="C152" s="169"/>
      <c r="D152" s="163"/>
      <c r="E152" s="164"/>
      <c r="F152" s="164"/>
      <c r="G152" s="164"/>
      <c r="H152" s="165"/>
    </row>
    <row r="153" spans="1:9" ht="20.100000000000001" customHeight="1">
      <c r="C153" s="170"/>
      <c r="D153" s="166"/>
      <c r="E153" s="167"/>
      <c r="F153" s="167"/>
      <c r="G153" s="167"/>
      <c r="H153" s="168"/>
    </row>
    <row r="154" spans="1:9" ht="10.15" customHeight="1">
      <c r="D154" s="23" t="s">
        <v>541</v>
      </c>
    </row>
    <row r="155" spans="1:9" ht="20.100000000000001" customHeight="1">
      <c r="C155" s="171" t="s">
        <v>604</v>
      </c>
      <c r="D155" s="172"/>
      <c r="E155" s="172"/>
      <c r="F155" s="172"/>
      <c r="G155" s="172"/>
      <c r="H155" s="173"/>
    </row>
    <row r="156" spans="1:9" ht="15" customHeight="1">
      <c r="C156" s="40" t="s">
        <v>649</v>
      </c>
      <c r="D156" s="49" t="s">
        <v>650</v>
      </c>
      <c r="E156" s="177" t="s">
        <v>9</v>
      </c>
      <c r="F156" s="178"/>
      <c r="G156" s="178"/>
      <c r="H156" s="179"/>
    </row>
    <row r="157" spans="1:9" ht="15" customHeight="1">
      <c r="B157" s="33"/>
      <c r="C157" s="60"/>
      <c r="D157" s="60"/>
      <c r="E157" s="174"/>
      <c r="F157" s="175"/>
      <c r="G157" s="175"/>
      <c r="H157" s="176"/>
    </row>
    <row r="158" spans="1:9" ht="15" customHeight="1">
      <c r="C158" s="60"/>
      <c r="D158" s="60"/>
      <c r="E158" s="174"/>
      <c r="F158" s="175"/>
      <c r="G158" s="175"/>
      <c r="H158" s="176"/>
    </row>
    <row r="159" spans="1:9" ht="15" customHeight="1">
      <c r="C159" s="60"/>
      <c r="D159" s="60"/>
      <c r="E159" s="174"/>
      <c r="F159" s="175"/>
      <c r="G159" s="175"/>
      <c r="H159" s="176"/>
    </row>
    <row r="160" spans="1:9" ht="15" customHeight="1">
      <c r="C160" s="60"/>
      <c r="D160" s="60"/>
      <c r="E160" s="174"/>
      <c r="F160" s="175"/>
      <c r="G160" s="175"/>
      <c r="H160" s="176"/>
    </row>
    <row r="161" spans="1:9" ht="15" customHeight="1">
      <c r="C161" s="60"/>
      <c r="D161" s="60"/>
      <c r="E161" s="174"/>
      <c r="F161" s="175"/>
      <c r="G161" s="175"/>
      <c r="H161" s="176"/>
    </row>
    <row r="162" spans="1:9" ht="15" customHeight="1">
      <c r="C162" s="60"/>
      <c r="D162" s="60"/>
      <c r="E162" s="174"/>
      <c r="F162" s="175"/>
      <c r="G162" s="175"/>
      <c r="H162" s="176"/>
    </row>
    <row r="165" spans="1:9" ht="20.100000000000001" customHeight="1">
      <c r="A165" s="8">
        <v>10</v>
      </c>
      <c r="B165" s="24"/>
      <c r="C165" s="9" t="s">
        <v>649</v>
      </c>
      <c r="D165" s="70" t="str">
        <f>IF(F147="", "", F147)</f>
        <v/>
      </c>
      <c r="E165" s="9" t="s">
        <v>650</v>
      </c>
      <c r="F165" s="51"/>
      <c r="G165" s="39" t="s">
        <v>606</v>
      </c>
      <c r="H165" s="76" t="s">
        <v>541</v>
      </c>
      <c r="I165" s="23" t="s">
        <v>541</v>
      </c>
    </row>
    <row r="166" spans="1:9" ht="5.0999999999999996" customHeight="1">
      <c r="D166" s="23" t="s">
        <v>541</v>
      </c>
      <c r="I166" s="23" t="s">
        <v>541</v>
      </c>
    </row>
    <row r="167" spans="1:9" ht="20.100000000000001" customHeight="1">
      <c r="C167" s="29" t="s">
        <v>542</v>
      </c>
      <c r="D167" s="136"/>
      <c r="E167" s="137"/>
      <c r="F167" s="138"/>
      <c r="G167" s="39" t="s">
        <v>605</v>
      </c>
      <c r="H167" s="76"/>
      <c r="I167" s="23" t="s">
        <v>541</v>
      </c>
    </row>
    <row r="168" spans="1:9" ht="5.0999999999999996" customHeight="1">
      <c r="D168" s="23" t="s">
        <v>541</v>
      </c>
      <c r="H168" s="23" t="s">
        <v>541</v>
      </c>
      <c r="I168" s="23" t="s">
        <v>541</v>
      </c>
    </row>
    <row r="169" spans="1:9" ht="20.100000000000001" customHeight="1">
      <c r="C169" s="29" t="s">
        <v>9</v>
      </c>
      <c r="D169" s="160"/>
      <c r="E169" s="161"/>
      <c r="F169" s="161"/>
      <c r="G169" s="161"/>
      <c r="H169" s="162"/>
      <c r="I169" s="23" t="s">
        <v>541</v>
      </c>
    </row>
    <row r="170" spans="1:9" ht="20.100000000000001" customHeight="1">
      <c r="C170" s="169"/>
      <c r="D170" s="163"/>
      <c r="E170" s="164"/>
      <c r="F170" s="164"/>
      <c r="G170" s="164"/>
      <c r="H170" s="165"/>
    </row>
    <row r="171" spans="1:9" ht="20.100000000000001" customHeight="1">
      <c r="C171" s="170"/>
      <c r="D171" s="166"/>
      <c r="E171" s="167"/>
      <c r="F171" s="167"/>
      <c r="G171" s="167"/>
      <c r="H171" s="168"/>
    </row>
    <row r="172" spans="1:9" ht="10.15" customHeight="1">
      <c r="D172" s="23" t="s">
        <v>541</v>
      </c>
    </row>
    <row r="173" spans="1:9" ht="20.100000000000001" customHeight="1">
      <c r="C173" s="171" t="s">
        <v>604</v>
      </c>
      <c r="D173" s="172"/>
      <c r="E173" s="172"/>
      <c r="F173" s="172"/>
      <c r="G173" s="172"/>
      <c r="H173" s="173"/>
    </row>
    <row r="174" spans="1:9" ht="15" customHeight="1">
      <c r="C174" s="40" t="s">
        <v>649</v>
      </c>
      <c r="D174" s="49" t="s">
        <v>650</v>
      </c>
      <c r="E174" s="177" t="s">
        <v>9</v>
      </c>
      <c r="F174" s="178"/>
      <c r="G174" s="178"/>
      <c r="H174" s="179"/>
    </row>
    <row r="175" spans="1:9" ht="15" customHeight="1">
      <c r="B175" s="33"/>
      <c r="C175" s="60"/>
      <c r="D175" s="60"/>
      <c r="E175" s="174"/>
      <c r="F175" s="175"/>
      <c r="G175" s="175"/>
      <c r="H175" s="176"/>
    </row>
    <row r="176" spans="1:9" ht="15" customHeight="1">
      <c r="C176" s="60"/>
      <c r="D176" s="60"/>
      <c r="E176" s="174"/>
      <c r="F176" s="175"/>
      <c r="G176" s="175"/>
      <c r="H176" s="176"/>
    </row>
    <row r="177" spans="1:9" ht="15" customHeight="1">
      <c r="C177" s="60"/>
      <c r="D177" s="60"/>
      <c r="E177" s="174"/>
      <c r="F177" s="175"/>
      <c r="G177" s="175"/>
      <c r="H177" s="176"/>
    </row>
    <row r="178" spans="1:9" ht="15" customHeight="1">
      <c r="C178" s="60"/>
      <c r="D178" s="60"/>
      <c r="E178" s="174"/>
      <c r="F178" s="175"/>
      <c r="G178" s="175"/>
      <c r="H178" s="176"/>
    </row>
    <row r="179" spans="1:9" ht="15" customHeight="1">
      <c r="C179" s="60"/>
      <c r="D179" s="60"/>
      <c r="E179" s="174"/>
      <c r="F179" s="175"/>
      <c r="G179" s="175"/>
      <c r="H179" s="176"/>
    </row>
    <row r="180" spans="1:9" ht="15" customHeight="1">
      <c r="C180" s="60"/>
      <c r="D180" s="60"/>
      <c r="E180" s="174"/>
      <c r="F180" s="175"/>
      <c r="G180" s="175"/>
      <c r="H180" s="176"/>
    </row>
    <row r="183" spans="1:9" ht="20.100000000000001" customHeight="1">
      <c r="A183" s="8">
        <v>11</v>
      </c>
      <c r="B183" s="24"/>
      <c r="C183" s="9" t="s">
        <v>649</v>
      </c>
      <c r="D183" s="70" t="str">
        <f>IF(F165="", "", F165)</f>
        <v/>
      </c>
      <c r="E183" s="9" t="s">
        <v>650</v>
      </c>
      <c r="F183" s="51"/>
      <c r="G183" s="39" t="s">
        <v>606</v>
      </c>
      <c r="H183" s="76" t="s">
        <v>541</v>
      </c>
      <c r="I183" s="23" t="s">
        <v>541</v>
      </c>
    </row>
    <row r="184" spans="1:9" ht="5.0999999999999996" customHeight="1">
      <c r="D184" s="23" t="s">
        <v>541</v>
      </c>
      <c r="I184" s="23" t="s">
        <v>541</v>
      </c>
    </row>
    <row r="185" spans="1:9" ht="20.100000000000001" customHeight="1">
      <c r="C185" s="29" t="s">
        <v>542</v>
      </c>
      <c r="D185" s="136"/>
      <c r="E185" s="137"/>
      <c r="F185" s="138"/>
      <c r="G185" s="39" t="s">
        <v>605</v>
      </c>
      <c r="H185" s="76"/>
      <c r="I185" s="23" t="s">
        <v>541</v>
      </c>
    </row>
    <row r="186" spans="1:9" ht="5.0999999999999996" customHeight="1">
      <c r="D186" s="23" t="s">
        <v>541</v>
      </c>
      <c r="H186" s="23" t="s">
        <v>541</v>
      </c>
      <c r="I186" s="23" t="s">
        <v>541</v>
      </c>
    </row>
    <row r="187" spans="1:9" ht="20.100000000000001" customHeight="1">
      <c r="C187" s="29" t="s">
        <v>9</v>
      </c>
      <c r="D187" s="160"/>
      <c r="E187" s="161"/>
      <c r="F187" s="161"/>
      <c r="G187" s="161"/>
      <c r="H187" s="162"/>
      <c r="I187" s="23" t="s">
        <v>541</v>
      </c>
    </row>
    <row r="188" spans="1:9" ht="20.100000000000001" customHeight="1">
      <c r="C188" s="169"/>
      <c r="D188" s="163"/>
      <c r="E188" s="164"/>
      <c r="F188" s="164"/>
      <c r="G188" s="164"/>
      <c r="H188" s="165"/>
    </row>
    <row r="189" spans="1:9" ht="20.100000000000001" customHeight="1">
      <c r="C189" s="170"/>
      <c r="D189" s="166"/>
      <c r="E189" s="167"/>
      <c r="F189" s="167"/>
      <c r="G189" s="167"/>
      <c r="H189" s="168"/>
    </row>
    <row r="190" spans="1:9" ht="10.15" customHeight="1">
      <c r="D190" s="23" t="s">
        <v>541</v>
      </c>
    </row>
    <row r="191" spans="1:9" ht="20.100000000000001" customHeight="1">
      <c r="C191" s="171" t="s">
        <v>604</v>
      </c>
      <c r="D191" s="172"/>
      <c r="E191" s="172"/>
      <c r="F191" s="172"/>
      <c r="G191" s="172"/>
      <c r="H191" s="173"/>
    </row>
    <row r="192" spans="1:9" ht="15" customHeight="1">
      <c r="C192" s="40" t="s">
        <v>649</v>
      </c>
      <c r="D192" s="49" t="s">
        <v>650</v>
      </c>
      <c r="E192" s="177" t="s">
        <v>9</v>
      </c>
      <c r="F192" s="178"/>
      <c r="G192" s="178"/>
      <c r="H192" s="179"/>
    </row>
    <row r="193" spans="1:9" ht="15" customHeight="1">
      <c r="B193" s="33"/>
      <c r="C193" s="60"/>
      <c r="D193" s="60"/>
      <c r="E193" s="174"/>
      <c r="F193" s="175"/>
      <c r="G193" s="175"/>
      <c r="H193" s="176"/>
    </row>
    <row r="194" spans="1:9" ht="15" customHeight="1">
      <c r="C194" s="60"/>
      <c r="D194" s="60"/>
      <c r="E194" s="174"/>
      <c r="F194" s="175"/>
      <c r="G194" s="175"/>
      <c r="H194" s="176"/>
    </row>
    <row r="195" spans="1:9" ht="15" customHeight="1">
      <c r="C195" s="60"/>
      <c r="D195" s="60"/>
      <c r="E195" s="174"/>
      <c r="F195" s="175"/>
      <c r="G195" s="175"/>
      <c r="H195" s="176"/>
    </row>
    <row r="196" spans="1:9" ht="15" customHeight="1">
      <c r="C196" s="60"/>
      <c r="D196" s="60"/>
      <c r="E196" s="174"/>
      <c r="F196" s="175"/>
      <c r="G196" s="175"/>
      <c r="H196" s="176"/>
    </row>
    <row r="197" spans="1:9" ht="15" customHeight="1">
      <c r="C197" s="60"/>
      <c r="D197" s="60"/>
      <c r="E197" s="174"/>
      <c r="F197" s="175"/>
      <c r="G197" s="175"/>
      <c r="H197" s="176"/>
    </row>
    <row r="198" spans="1:9" ht="15" customHeight="1">
      <c r="C198" s="60"/>
      <c r="D198" s="60"/>
      <c r="E198" s="174"/>
      <c r="F198" s="175"/>
      <c r="G198" s="175"/>
      <c r="H198" s="176"/>
    </row>
    <row r="201" spans="1:9" ht="20.100000000000001" customHeight="1">
      <c r="A201" s="8">
        <v>12</v>
      </c>
      <c r="B201" s="24"/>
      <c r="C201" s="9" t="s">
        <v>649</v>
      </c>
      <c r="D201" s="70" t="str">
        <f>IF(F183="", "", F183)</f>
        <v/>
      </c>
      <c r="E201" s="9" t="s">
        <v>650</v>
      </c>
      <c r="F201" s="51"/>
      <c r="G201" s="39" t="s">
        <v>606</v>
      </c>
      <c r="H201" s="76" t="s">
        <v>541</v>
      </c>
      <c r="I201" s="23" t="s">
        <v>541</v>
      </c>
    </row>
    <row r="202" spans="1:9" ht="5.0999999999999996" customHeight="1">
      <c r="D202" s="23" t="s">
        <v>541</v>
      </c>
      <c r="I202" s="23" t="s">
        <v>541</v>
      </c>
    </row>
    <row r="203" spans="1:9" ht="20.100000000000001" customHeight="1">
      <c r="C203" s="29" t="s">
        <v>542</v>
      </c>
      <c r="D203" s="136"/>
      <c r="E203" s="137"/>
      <c r="F203" s="138"/>
      <c r="G203" s="39" t="s">
        <v>605</v>
      </c>
      <c r="H203" s="76"/>
      <c r="I203" s="23" t="s">
        <v>541</v>
      </c>
    </row>
    <row r="204" spans="1:9" ht="5.0999999999999996" customHeight="1">
      <c r="D204" s="23" t="s">
        <v>541</v>
      </c>
      <c r="H204" s="23" t="s">
        <v>541</v>
      </c>
      <c r="I204" s="23" t="s">
        <v>541</v>
      </c>
    </row>
    <row r="205" spans="1:9" ht="20.100000000000001" customHeight="1">
      <c r="C205" s="29" t="s">
        <v>9</v>
      </c>
      <c r="D205" s="160"/>
      <c r="E205" s="161"/>
      <c r="F205" s="161"/>
      <c r="G205" s="161"/>
      <c r="H205" s="162"/>
      <c r="I205" s="23" t="s">
        <v>541</v>
      </c>
    </row>
    <row r="206" spans="1:9" ht="20.100000000000001" customHeight="1">
      <c r="C206" s="169"/>
      <c r="D206" s="163"/>
      <c r="E206" s="164"/>
      <c r="F206" s="164"/>
      <c r="G206" s="164"/>
      <c r="H206" s="165"/>
    </row>
    <row r="207" spans="1:9" ht="20.100000000000001" customHeight="1">
      <c r="C207" s="170"/>
      <c r="D207" s="166"/>
      <c r="E207" s="167"/>
      <c r="F207" s="167"/>
      <c r="G207" s="167"/>
      <c r="H207" s="168"/>
    </row>
    <row r="208" spans="1:9" ht="10.15" customHeight="1">
      <c r="D208" s="23" t="s">
        <v>541</v>
      </c>
    </row>
    <row r="209" spans="1:9" ht="20.100000000000001" customHeight="1">
      <c r="C209" s="171" t="s">
        <v>604</v>
      </c>
      <c r="D209" s="172"/>
      <c r="E209" s="172"/>
      <c r="F209" s="172"/>
      <c r="G209" s="172"/>
      <c r="H209" s="173"/>
    </row>
    <row r="210" spans="1:9" ht="15" customHeight="1">
      <c r="C210" s="40" t="s">
        <v>649</v>
      </c>
      <c r="D210" s="49" t="s">
        <v>650</v>
      </c>
      <c r="E210" s="177" t="s">
        <v>9</v>
      </c>
      <c r="F210" s="178"/>
      <c r="G210" s="178"/>
      <c r="H210" s="179"/>
    </row>
    <row r="211" spans="1:9" ht="15" customHeight="1">
      <c r="B211" s="33"/>
      <c r="C211" s="60"/>
      <c r="D211" s="60"/>
      <c r="E211" s="174"/>
      <c r="F211" s="175"/>
      <c r="G211" s="175"/>
      <c r="H211" s="176"/>
    </row>
    <row r="212" spans="1:9" ht="15" customHeight="1">
      <c r="C212" s="60"/>
      <c r="D212" s="60"/>
      <c r="E212" s="174"/>
      <c r="F212" s="175"/>
      <c r="G212" s="175"/>
      <c r="H212" s="176"/>
    </row>
    <row r="213" spans="1:9" ht="15" customHeight="1">
      <c r="C213" s="60"/>
      <c r="D213" s="60"/>
      <c r="E213" s="174"/>
      <c r="F213" s="175"/>
      <c r="G213" s="175"/>
      <c r="H213" s="176"/>
    </row>
    <row r="214" spans="1:9" ht="15" customHeight="1">
      <c r="C214" s="60"/>
      <c r="D214" s="60"/>
      <c r="E214" s="174"/>
      <c r="F214" s="175"/>
      <c r="G214" s="175"/>
      <c r="H214" s="176"/>
    </row>
    <row r="215" spans="1:9" ht="15" customHeight="1">
      <c r="C215" s="60"/>
      <c r="D215" s="60"/>
      <c r="E215" s="174"/>
      <c r="F215" s="175"/>
      <c r="G215" s="175"/>
      <c r="H215" s="176"/>
    </row>
    <row r="216" spans="1:9" ht="15" customHeight="1">
      <c r="C216" s="60"/>
      <c r="D216" s="60"/>
      <c r="E216" s="174"/>
      <c r="F216" s="175"/>
      <c r="G216" s="175"/>
      <c r="H216" s="176"/>
    </row>
    <row r="219" spans="1:9" ht="20.100000000000001" customHeight="1">
      <c r="A219" s="8">
        <v>13</v>
      </c>
      <c r="B219" s="24"/>
      <c r="C219" s="9" t="s">
        <v>649</v>
      </c>
      <c r="D219" s="70" t="str">
        <f>IF(F201="", "", F201)</f>
        <v/>
      </c>
      <c r="E219" s="9" t="s">
        <v>650</v>
      </c>
      <c r="F219" s="51"/>
      <c r="G219" s="39" t="s">
        <v>606</v>
      </c>
      <c r="H219" s="76" t="s">
        <v>541</v>
      </c>
      <c r="I219" s="23" t="s">
        <v>541</v>
      </c>
    </row>
    <row r="220" spans="1:9" ht="5.0999999999999996" customHeight="1">
      <c r="D220" s="23" t="s">
        <v>541</v>
      </c>
      <c r="I220" s="23" t="s">
        <v>541</v>
      </c>
    </row>
    <row r="221" spans="1:9" ht="20.100000000000001" customHeight="1">
      <c r="C221" s="29" t="s">
        <v>542</v>
      </c>
      <c r="D221" s="136"/>
      <c r="E221" s="137"/>
      <c r="F221" s="138"/>
      <c r="G221" s="39" t="s">
        <v>605</v>
      </c>
      <c r="H221" s="76"/>
      <c r="I221" s="23" t="s">
        <v>541</v>
      </c>
    </row>
    <row r="222" spans="1:9" ht="5.0999999999999996" customHeight="1">
      <c r="D222" s="23" t="s">
        <v>541</v>
      </c>
      <c r="H222" s="23" t="s">
        <v>541</v>
      </c>
      <c r="I222" s="23" t="s">
        <v>541</v>
      </c>
    </row>
    <row r="223" spans="1:9" ht="20.100000000000001" customHeight="1">
      <c r="C223" s="29" t="s">
        <v>9</v>
      </c>
      <c r="D223" s="160"/>
      <c r="E223" s="161"/>
      <c r="F223" s="161"/>
      <c r="G223" s="161"/>
      <c r="H223" s="162"/>
      <c r="I223" s="23" t="s">
        <v>541</v>
      </c>
    </row>
    <row r="224" spans="1:9" ht="20.100000000000001" customHeight="1">
      <c r="C224" s="169"/>
      <c r="D224" s="163"/>
      <c r="E224" s="164"/>
      <c r="F224" s="164"/>
      <c r="G224" s="164"/>
      <c r="H224" s="165"/>
    </row>
    <row r="225" spans="1:9" ht="20.100000000000001" customHeight="1">
      <c r="C225" s="170"/>
      <c r="D225" s="166"/>
      <c r="E225" s="167"/>
      <c r="F225" s="167"/>
      <c r="G225" s="167"/>
      <c r="H225" s="168"/>
    </row>
    <row r="226" spans="1:9" ht="10.15" customHeight="1">
      <c r="D226" s="23" t="s">
        <v>541</v>
      </c>
    </row>
    <row r="227" spans="1:9" ht="20.100000000000001" customHeight="1">
      <c r="C227" s="171" t="s">
        <v>604</v>
      </c>
      <c r="D227" s="172"/>
      <c r="E227" s="172"/>
      <c r="F227" s="172"/>
      <c r="G227" s="172"/>
      <c r="H227" s="173"/>
    </row>
    <row r="228" spans="1:9" ht="15" customHeight="1">
      <c r="C228" s="40" t="s">
        <v>649</v>
      </c>
      <c r="D228" s="49" t="s">
        <v>650</v>
      </c>
      <c r="E228" s="177" t="s">
        <v>9</v>
      </c>
      <c r="F228" s="178"/>
      <c r="G228" s="178"/>
      <c r="H228" s="179"/>
    </row>
    <row r="229" spans="1:9" ht="15" customHeight="1">
      <c r="B229" s="33"/>
      <c r="C229" s="60"/>
      <c r="D229" s="60"/>
      <c r="E229" s="174"/>
      <c r="F229" s="175"/>
      <c r="G229" s="175"/>
      <c r="H229" s="176"/>
    </row>
    <row r="230" spans="1:9" ht="15" customHeight="1">
      <c r="C230" s="60"/>
      <c r="D230" s="60"/>
      <c r="E230" s="174"/>
      <c r="F230" s="175"/>
      <c r="G230" s="175"/>
      <c r="H230" s="176"/>
    </row>
    <row r="231" spans="1:9" ht="15" customHeight="1">
      <c r="C231" s="60"/>
      <c r="D231" s="60"/>
      <c r="E231" s="174"/>
      <c r="F231" s="175"/>
      <c r="G231" s="175"/>
      <c r="H231" s="176"/>
    </row>
    <row r="232" spans="1:9" ht="15" customHeight="1">
      <c r="C232" s="60"/>
      <c r="D232" s="60"/>
      <c r="E232" s="174"/>
      <c r="F232" s="175"/>
      <c r="G232" s="175"/>
      <c r="H232" s="176"/>
    </row>
    <row r="233" spans="1:9" ht="15" customHeight="1">
      <c r="C233" s="60"/>
      <c r="D233" s="60"/>
      <c r="E233" s="174"/>
      <c r="F233" s="175"/>
      <c r="G233" s="175"/>
      <c r="H233" s="176"/>
    </row>
    <row r="234" spans="1:9" ht="15" customHeight="1">
      <c r="C234" s="60"/>
      <c r="D234" s="60"/>
      <c r="E234" s="174"/>
      <c r="F234" s="175"/>
      <c r="G234" s="175"/>
      <c r="H234" s="176"/>
    </row>
    <row r="237" spans="1:9" ht="20.100000000000001" customHeight="1">
      <c r="A237" s="8">
        <v>14</v>
      </c>
      <c r="B237" s="24"/>
      <c r="C237" s="9" t="s">
        <v>649</v>
      </c>
      <c r="D237" s="70" t="str">
        <f>IF(F219="", "", F219)</f>
        <v/>
      </c>
      <c r="E237" s="9" t="s">
        <v>650</v>
      </c>
      <c r="F237" s="51"/>
      <c r="G237" s="39" t="s">
        <v>606</v>
      </c>
      <c r="H237" s="76" t="s">
        <v>541</v>
      </c>
      <c r="I237" s="23" t="s">
        <v>541</v>
      </c>
    </row>
    <row r="238" spans="1:9" ht="5.0999999999999996" customHeight="1">
      <c r="D238" s="23" t="s">
        <v>541</v>
      </c>
      <c r="I238" s="23" t="s">
        <v>541</v>
      </c>
    </row>
    <row r="239" spans="1:9" ht="20.100000000000001" customHeight="1">
      <c r="C239" s="29" t="s">
        <v>542</v>
      </c>
      <c r="D239" s="136"/>
      <c r="E239" s="137"/>
      <c r="F239" s="138"/>
      <c r="G239" s="39" t="s">
        <v>605</v>
      </c>
      <c r="H239" s="76"/>
      <c r="I239" s="23" t="s">
        <v>541</v>
      </c>
    </row>
    <row r="240" spans="1:9" ht="5.0999999999999996" customHeight="1">
      <c r="D240" s="23" t="s">
        <v>541</v>
      </c>
      <c r="H240" s="23" t="s">
        <v>541</v>
      </c>
      <c r="I240" s="23" t="s">
        <v>541</v>
      </c>
    </row>
    <row r="241" spans="1:9" ht="20.100000000000001" customHeight="1">
      <c r="C241" s="29" t="s">
        <v>9</v>
      </c>
      <c r="D241" s="160"/>
      <c r="E241" s="161"/>
      <c r="F241" s="161"/>
      <c r="G241" s="161"/>
      <c r="H241" s="162"/>
      <c r="I241" s="23" t="s">
        <v>541</v>
      </c>
    </row>
    <row r="242" spans="1:9" ht="20.100000000000001" customHeight="1">
      <c r="C242" s="169"/>
      <c r="D242" s="163"/>
      <c r="E242" s="164"/>
      <c r="F242" s="164"/>
      <c r="G242" s="164"/>
      <c r="H242" s="165"/>
    </row>
    <row r="243" spans="1:9" ht="20.100000000000001" customHeight="1">
      <c r="C243" s="170"/>
      <c r="D243" s="166"/>
      <c r="E243" s="167"/>
      <c r="F243" s="167"/>
      <c r="G243" s="167"/>
      <c r="H243" s="168"/>
    </row>
    <row r="244" spans="1:9" ht="10.15" customHeight="1">
      <c r="D244" s="23" t="s">
        <v>541</v>
      </c>
    </row>
    <row r="245" spans="1:9" ht="20.100000000000001" customHeight="1">
      <c r="C245" s="171" t="s">
        <v>604</v>
      </c>
      <c r="D245" s="172"/>
      <c r="E245" s="172"/>
      <c r="F245" s="172"/>
      <c r="G245" s="172"/>
      <c r="H245" s="173"/>
    </row>
    <row r="246" spans="1:9" ht="15" customHeight="1">
      <c r="C246" s="40" t="s">
        <v>649</v>
      </c>
      <c r="D246" s="49" t="s">
        <v>650</v>
      </c>
      <c r="E246" s="177" t="s">
        <v>9</v>
      </c>
      <c r="F246" s="178"/>
      <c r="G246" s="178"/>
      <c r="H246" s="179"/>
    </row>
    <row r="247" spans="1:9" ht="15" customHeight="1">
      <c r="B247" s="33"/>
      <c r="C247" s="60"/>
      <c r="D247" s="60"/>
      <c r="E247" s="174"/>
      <c r="F247" s="175"/>
      <c r="G247" s="175"/>
      <c r="H247" s="176"/>
    </row>
    <row r="248" spans="1:9" ht="15" customHeight="1">
      <c r="C248" s="60"/>
      <c r="D248" s="60"/>
      <c r="E248" s="174"/>
      <c r="F248" s="175"/>
      <c r="G248" s="175"/>
      <c r="H248" s="176"/>
    </row>
    <row r="249" spans="1:9" ht="15" customHeight="1">
      <c r="C249" s="60"/>
      <c r="D249" s="60"/>
      <c r="E249" s="174"/>
      <c r="F249" s="175"/>
      <c r="G249" s="175"/>
      <c r="H249" s="176"/>
    </row>
    <row r="250" spans="1:9" ht="15" customHeight="1">
      <c r="C250" s="60"/>
      <c r="D250" s="60"/>
      <c r="E250" s="174"/>
      <c r="F250" s="175"/>
      <c r="G250" s="175"/>
      <c r="H250" s="176"/>
    </row>
    <row r="251" spans="1:9" ht="15" customHeight="1">
      <c r="C251" s="60"/>
      <c r="D251" s="60"/>
      <c r="E251" s="174"/>
      <c r="F251" s="175"/>
      <c r="G251" s="175"/>
      <c r="H251" s="176"/>
    </row>
    <row r="252" spans="1:9" ht="15" customHeight="1">
      <c r="C252" s="60"/>
      <c r="D252" s="60"/>
      <c r="E252" s="174"/>
      <c r="F252" s="175"/>
      <c r="G252" s="175"/>
      <c r="H252" s="176"/>
    </row>
    <row r="255" spans="1:9" ht="20.100000000000001" customHeight="1">
      <c r="A255" s="8">
        <v>15</v>
      </c>
      <c r="B255" s="24"/>
      <c r="C255" s="9" t="s">
        <v>649</v>
      </c>
      <c r="D255" s="70" t="str">
        <f>IF(F237="", "", F237)</f>
        <v/>
      </c>
      <c r="E255" s="9" t="s">
        <v>650</v>
      </c>
      <c r="F255" s="51"/>
      <c r="G255" s="39" t="s">
        <v>606</v>
      </c>
      <c r="H255" s="76" t="s">
        <v>541</v>
      </c>
      <c r="I255" s="23" t="s">
        <v>541</v>
      </c>
    </row>
    <row r="256" spans="1:9" ht="5.0999999999999996" customHeight="1">
      <c r="D256" s="23" t="s">
        <v>541</v>
      </c>
      <c r="I256" s="23" t="s">
        <v>541</v>
      </c>
    </row>
    <row r="257" spans="2:9" ht="20.100000000000001" customHeight="1">
      <c r="C257" s="29" t="s">
        <v>542</v>
      </c>
      <c r="D257" s="136"/>
      <c r="E257" s="137"/>
      <c r="F257" s="138"/>
      <c r="G257" s="39" t="s">
        <v>605</v>
      </c>
      <c r="H257" s="76"/>
      <c r="I257" s="23" t="s">
        <v>541</v>
      </c>
    </row>
    <row r="258" spans="2:9" ht="5.0999999999999996" customHeight="1">
      <c r="D258" s="23" t="s">
        <v>541</v>
      </c>
      <c r="H258" s="23" t="s">
        <v>541</v>
      </c>
      <c r="I258" s="23" t="s">
        <v>541</v>
      </c>
    </row>
    <row r="259" spans="2:9" ht="20.100000000000001" customHeight="1">
      <c r="C259" s="29" t="s">
        <v>9</v>
      </c>
      <c r="D259" s="160"/>
      <c r="E259" s="161"/>
      <c r="F259" s="161"/>
      <c r="G259" s="161"/>
      <c r="H259" s="162"/>
      <c r="I259" s="23" t="s">
        <v>541</v>
      </c>
    </row>
    <row r="260" spans="2:9" ht="20.100000000000001" customHeight="1">
      <c r="C260" s="169"/>
      <c r="D260" s="163"/>
      <c r="E260" s="164"/>
      <c r="F260" s="164"/>
      <c r="G260" s="164"/>
      <c r="H260" s="165"/>
    </row>
    <row r="261" spans="2:9" ht="20.100000000000001" customHeight="1">
      <c r="C261" s="170"/>
      <c r="D261" s="166"/>
      <c r="E261" s="167"/>
      <c r="F261" s="167"/>
      <c r="G261" s="167"/>
      <c r="H261" s="168"/>
    </row>
    <row r="262" spans="2:9" ht="10.15" customHeight="1">
      <c r="D262" s="23" t="s">
        <v>541</v>
      </c>
    </row>
    <row r="263" spans="2:9" ht="20.100000000000001" customHeight="1">
      <c r="C263" s="171" t="s">
        <v>604</v>
      </c>
      <c r="D263" s="172"/>
      <c r="E263" s="172"/>
      <c r="F263" s="172"/>
      <c r="G263" s="172"/>
      <c r="H263" s="173"/>
    </row>
    <row r="264" spans="2:9" ht="15" customHeight="1">
      <c r="C264" s="40" t="s">
        <v>649</v>
      </c>
      <c r="D264" s="49" t="s">
        <v>650</v>
      </c>
      <c r="E264" s="177" t="s">
        <v>9</v>
      </c>
      <c r="F264" s="178"/>
      <c r="G264" s="178"/>
      <c r="H264" s="179"/>
    </row>
    <row r="265" spans="2:9" ht="15" customHeight="1">
      <c r="B265" s="33"/>
      <c r="C265" s="60"/>
      <c r="D265" s="60"/>
      <c r="E265" s="174"/>
      <c r="F265" s="175"/>
      <c r="G265" s="175"/>
      <c r="H265" s="176"/>
    </row>
    <row r="266" spans="2:9" ht="15" customHeight="1">
      <c r="C266" s="60"/>
      <c r="D266" s="60"/>
      <c r="E266" s="174"/>
      <c r="F266" s="175"/>
      <c r="G266" s="175"/>
      <c r="H266" s="176"/>
    </row>
    <row r="267" spans="2:9" ht="15" customHeight="1">
      <c r="C267" s="60"/>
      <c r="D267" s="60"/>
      <c r="E267" s="174"/>
      <c r="F267" s="175"/>
      <c r="G267" s="175"/>
      <c r="H267" s="176"/>
    </row>
    <row r="268" spans="2:9" ht="15" customHeight="1">
      <c r="C268" s="60"/>
      <c r="D268" s="60"/>
      <c r="E268" s="174"/>
      <c r="F268" s="175"/>
      <c r="G268" s="175"/>
      <c r="H268" s="176"/>
    </row>
    <row r="269" spans="2:9" ht="15" customHeight="1">
      <c r="C269" s="60"/>
      <c r="D269" s="60"/>
      <c r="E269" s="174"/>
      <c r="F269" s="175"/>
      <c r="G269" s="175"/>
      <c r="H269" s="176"/>
    </row>
    <row r="270" spans="2:9" ht="15" customHeight="1">
      <c r="C270" s="60"/>
      <c r="D270" s="60"/>
      <c r="E270" s="174"/>
      <c r="F270" s="175"/>
      <c r="G270" s="175"/>
      <c r="H270" s="176"/>
    </row>
    <row r="273" spans="1:9" ht="20.100000000000001" customHeight="1">
      <c r="A273" s="8">
        <v>16</v>
      </c>
      <c r="B273" s="24"/>
      <c r="C273" s="9" t="s">
        <v>649</v>
      </c>
      <c r="D273" s="70" t="str">
        <f>IF(F255="", "", F255)</f>
        <v/>
      </c>
      <c r="E273" s="9" t="s">
        <v>650</v>
      </c>
      <c r="F273" s="51"/>
      <c r="G273" s="39" t="s">
        <v>606</v>
      </c>
      <c r="H273" s="76" t="s">
        <v>541</v>
      </c>
      <c r="I273" s="23" t="s">
        <v>541</v>
      </c>
    </row>
    <row r="274" spans="1:9" ht="5.0999999999999996" customHeight="1">
      <c r="D274" s="23" t="s">
        <v>541</v>
      </c>
      <c r="I274" s="23" t="s">
        <v>541</v>
      </c>
    </row>
    <row r="275" spans="1:9" ht="20.100000000000001" customHeight="1">
      <c r="C275" s="29" t="s">
        <v>542</v>
      </c>
      <c r="D275" s="136"/>
      <c r="E275" s="137"/>
      <c r="F275" s="138"/>
      <c r="G275" s="39" t="s">
        <v>605</v>
      </c>
      <c r="H275" s="76"/>
      <c r="I275" s="23" t="s">
        <v>541</v>
      </c>
    </row>
    <row r="276" spans="1:9" ht="5.0999999999999996" customHeight="1">
      <c r="D276" s="23" t="s">
        <v>541</v>
      </c>
      <c r="H276" s="23" t="s">
        <v>541</v>
      </c>
      <c r="I276" s="23" t="s">
        <v>541</v>
      </c>
    </row>
    <row r="277" spans="1:9" ht="20.100000000000001" customHeight="1">
      <c r="C277" s="29" t="s">
        <v>9</v>
      </c>
      <c r="D277" s="160"/>
      <c r="E277" s="161"/>
      <c r="F277" s="161"/>
      <c r="G277" s="161"/>
      <c r="H277" s="162"/>
      <c r="I277" s="23" t="s">
        <v>541</v>
      </c>
    </row>
    <row r="278" spans="1:9" ht="20.100000000000001" customHeight="1">
      <c r="C278" s="169"/>
      <c r="D278" s="163"/>
      <c r="E278" s="164"/>
      <c r="F278" s="164"/>
      <c r="G278" s="164"/>
      <c r="H278" s="165"/>
    </row>
    <row r="279" spans="1:9" ht="20.100000000000001" customHeight="1">
      <c r="C279" s="170"/>
      <c r="D279" s="166"/>
      <c r="E279" s="167"/>
      <c r="F279" s="167"/>
      <c r="G279" s="167"/>
      <c r="H279" s="168"/>
    </row>
    <row r="280" spans="1:9" ht="10.15" customHeight="1">
      <c r="D280" s="23" t="s">
        <v>541</v>
      </c>
    </row>
    <row r="281" spans="1:9" ht="20.100000000000001" customHeight="1">
      <c r="C281" s="171" t="s">
        <v>604</v>
      </c>
      <c r="D281" s="172"/>
      <c r="E281" s="172"/>
      <c r="F281" s="172"/>
      <c r="G281" s="172"/>
      <c r="H281" s="173"/>
    </row>
    <row r="282" spans="1:9" ht="15" customHeight="1">
      <c r="C282" s="40" t="s">
        <v>649</v>
      </c>
      <c r="D282" s="49" t="s">
        <v>650</v>
      </c>
      <c r="E282" s="177" t="s">
        <v>9</v>
      </c>
      <c r="F282" s="178"/>
      <c r="G282" s="178"/>
      <c r="H282" s="179"/>
    </row>
    <row r="283" spans="1:9" ht="15" customHeight="1">
      <c r="B283" s="33"/>
      <c r="C283" s="60"/>
      <c r="D283" s="60"/>
      <c r="E283" s="174"/>
      <c r="F283" s="175"/>
      <c r="G283" s="175"/>
      <c r="H283" s="176"/>
    </row>
    <row r="284" spans="1:9" ht="15" customHeight="1">
      <c r="C284" s="60"/>
      <c r="D284" s="60"/>
      <c r="E284" s="174"/>
      <c r="F284" s="175"/>
      <c r="G284" s="175"/>
      <c r="H284" s="176"/>
    </row>
    <row r="285" spans="1:9" ht="15" customHeight="1">
      <c r="C285" s="60"/>
      <c r="D285" s="60"/>
      <c r="E285" s="174"/>
      <c r="F285" s="175"/>
      <c r="G285" s="175"/>
      <c r="H285" s="176"/>
    </row>
    <row r="286" spans="1:9" ht="15" customHeight="1">
      <c r="C286" s="60"/>
      <c r="D286" s="60"/>
      <c r="E286" s="174"/>
      <c r="F286" s="175"/>
      <c r="G286" s="175"/>
      <c r="H286" s="176"/>
    </row>
    <row r="287" spans="1:9" ht="15" customHeight="1">
      <c r="C287" s="60"/>
      <c r="D287" s="60"/>
      <c r="E287" s="174"/>
      <c r="F287" s="175"/>
      <c r="G287" s="175"/>
      <c r="H287" s="176"/>
    </row>
    <row r="288" spans="1:9" ht="15" customHeight="1">
      <c r="C288" s="60"/>
      <c r="D288" s="60"/>
      <c r="E288" s="174"/>
      <c r="F288" s="175"/>
      <c r="G288" s="175"/>
      <c r="H288" s="176"/>
    </row>
    <row r="291" spans="1:9" ht="20.100000000000001" customHeight="1">
      <c r="A291" s="8">
        <v>17</v>
      </c>
      <c r="B291" s="24"/>
      <c r="C291" s="9" t="s">
        <v>649</v>
      </c>
      <c r="D291" s="70" t="str">
        <f>IF(F273="", "", F273)</f>
        <v/>
      </c>
      <c r="E291" s="9" t="s">
        <v>650</v>
      </c>
      <c r="F291" s="51"/>
      <c r="G291" s="39" t="s">
        <v>606</v>
      </c>
      <c r="H291" s="76" t="s">
        <v>541</v>
      </c>
      <c r="I291" s="23" t="s">
        <v>541</v>
      </c>
    </row>
    <row r="292" spans="1:9" ht="5.0999999999999996" customHeight="1">
      <c r="D292" s="23" t="s">
        <v>541</v>
      </c>
      <c r="I292" s="23" t="s">
        <v>541</v>
      </c>
    </row>
    <row r="293" spans="1:9" ht="20.100000000000001" customHeight="1">
      <c r="C293" s="29" t="s">
        <v>542</v>
      </c>
      <c r="D293" s="136"/>
      <c r="E293" s="137"/>
      <c r="F293" s="138"/>
      <c r="G293" s="39" t="s">
        <v>605</v>
      </c>
      <c r="H293" s="76"/>
      <c r="I293" s="23" t="s">
        <v>541</v>
      </c>
    </row>
    <row r="294" spans="1:9" ht="5.0999999999999996" customHeight="1">
      <c r="D294" s="23" t="s">
        <v>541</v>
      </c>
      <c r="H294" s="23" t="s">
        <v>541</v>
      </c>
      <c r="I294" s="23" t="s">
        <v>541</v>
      </c>
    </row>
    <row r="295" spans="1:9" ht="20.100000000000001" customHeight="1">
      <c r="C295" s="29" t="s">
        <v>9</v>
      </c>
      <c r="D295" s="160"/>
      <c r="E295" s="161"/>
      <c r="F295" s="161"/>
      <c r="G295" s="161"/>
      <c r="H295" s="162"/>
      <c r="I295" s="23" t="s">
        <v>541</v>
      </c>
    </row>
    <row r="296" spans="1:9" ht="20.100000000000001" customHeight="1">
      <c r="C296" s="169"/>
      <c r="D296" s="163"/>
      <c r="E296" s="164"/>
      <c r="F296" s="164"/>
      <c r="G296" s="164"/>
      <c r="H296" s="165"/>
    </row>
    <row r="297" spans="1:9" ht="20.100000000000001" customHeight="1">
      <c r="C297" s="170"/>
      <c r="D297" s="166"/>
      <c r="E297" s="167"/>
      <c r="F297" s="167"/>
      <c r="G297" s="167"/>
      <c r="H297" s="168"/>
    </row>
    <row r="298" spans="1:9" ht="10.15" customHeight="1">
      <c r="D298" s="23" t="s">
        <v>541</v>
      </c>
    </row>
    <row r="299" spans="1:9" ht="20.100000000000001" customHeight="1">
      <c r="C299" s="171" t="s">
        <v>604</v>
      </c>
      <c r="D299" s="172"/>
      <c r="E299" s="172"/>
      <c r="F299" s="172"/>
      <c r="G299" s="172"/>
      <c r="H299" s="173"/>
    </row>
    <row r="300" spans="1:9" ht="15" customHeight="1">
      <c r="C300" s="40" t="s">
        <v>649</v>
      </c>
      <c r="D300" s="49" t="s">
        <v>650</v>
      </c>
      <c r="E300" s="177" t="s">
        <v>9</v>
      </c>
      <c r="F300" s="178"/>
      <c r="G300" s="178"/>
      <c r="H300" s="179"/>
    </row>
    <row r="301" spans="1:9" ht="15" customHeight="1">
      <c r="B301" s="33"/>
      <c r="C301" s="60"/>
      <c r="D301" s="60"/>
      <c r="E301" s="174"/>
      <c r="F301" s="175"/>
      <c r="G301" s="175"/>
      <c r="H301" s="176"/>
    </row>
    <row r="302" spans="1:9" ht="15" customHeight="1">
      <c r="C302" s="60"/>
      <c r="D302" s="60"/>
      <c r="E302" s="174"/>
      <c r="F302" s="175"/>
      <c r="G302" s="175"/>
      <c r="H302" s="176"/>
    </row>
    <row r="303" spans="1:9" ht="15" customHeight="1">
      <c r="C303" s="60"/>
      <c r="D303" s="60"/>
      <c r="E303" s="174"/>
      <c r="F303" s="175"/>
      <c r="G303" s="175"/>
      <c r="H303" s="176"/>
    </row>
    <row r="304" spans="1:9" ht="15" customHeight="1">
      <c r="C304" s="60"/>
      <c r="D304" s="60"/>
      <c r="E304" s="174"/>
      <c r="F304" s="175"/>
      <c r="G304" s="175"/>
      <c r="H304" s="176"/>
    </row>
    <row r="305" spans="1:9" ht="15" customHeight="1">
      <c r="C305" s="60"/>
      <c r="D305" s="60"/>
      <c r="E305" s="174"/>
      <c r="F305" s="175"/>
      <c r="G305" s="175"/>
      <c r="H305" s="176"/>
    </row>
    <row r="306" spans="1:9" ht="15" customHeight="1">
      <c r="C306" s="60"/>
      <c r="D306" s="60"/>
      <c r="E306" s="174"/>
      <c r="F306" s="175"/>
      <c r="G306" s="175"/>
      <c r="H306" s="176"/>
    </row>
    <row r="309" spans="1:9" ht="20.100000000000001" customHeight="1">
      <c r="A309" s="8">
        <v>18</v>
      </c>
      <c r="B309" s="24"/>
      <c r="C309" s="9" t="s">
        <v>649</v>
      </c>
      <c r="D309" s="70" t="str">
        <f>IF(F291="", "", F291)</f>
        <v/>
      </c>
      <c r="E309" s="9" t="s">
        <v>650</v>
      </c>
      <c r="F309" s="51"/>
      <c r="G309" s="39" t="s">
        <v>606</v>
      </c>
      <c r="H309" s="76" t="s">
        <v>541</v>
      </c>
      <c r="I309" s="23" t="s">
        <v>541</v>
      </c>
    </row>
    <row r="310" spans="1:9" ht="5.0999999999999996" customHeight="1">
      <c r="D310" s="23" t="s">
        <v>541</v>
      </c>
      <c r="I310" s="23" t="s">
        <v>541</v>
      </c>
    </row>
    <row r="311" spans="1:9" ht="20.100000000000001" customHeight="1">
      <c r="C311" s="29" t="s">
        <v>542</v>
      </c>
      <c r="D311" s="136"/>
      <c r="E311" s="137"/>
      <c r="F311" s="138"/>
      <c r="G311" s="39" t="s">
        <v>605</v>
      </c>
      <c r="H311" s="76"/>
      <c r="I311" s="23" t="s">
        <v>541</v>
      </c>
    </row>
    <row r="312" spans="1:9" ht="5.0999999999999996" customHeight="1">
      <c r="D312" s="23" t="s">
        <v>541</v>
      </c>
      <c r="H312" s="23" t="s">
        <v>541</v>
      </c>
      <c r="I312" s="23" t="s">
        <v>541</v>
      </c>
    </row>
    <row r="313" spans="1:9" ht="20.100000000000001" customHeight="1">
      <c r="C313" s="29" t="s">
        <v>9</v>
      </c>
      <c r="D313" s="160"/>
      <c r="E313" s="161"/>
      <c r="F313" s="161"/>
      <c r="G313" s="161"/>
      <c r="H313" s="162"/>
      <c r="I313" s="23" t="s">
        <v>541</v>
      </c>
    </row>
    <row r="314" spans="1:9" ht="20.100000000000001" customHeight="1">
      <c r="C314" s="169"/>
      <c r="D314" s="163"/>
      <c r="E314" s="164"/>
      <c r="F314" s="164"/>
      <c r="G314" s="164"/>
      <c r="H314" s="165"/>
    </row>
    <row r="315" spans="1:9" ht="20.100000000000001" customHeight="1">
      <c r="C315" s="170"/>
      <c r="D315" s="166"/>
      <c r="E315" s="167"/>
      <c r="F315" s="167"/>
      <c r="G315" s="167"/>
      <c r="H315" s="168"/>
    </row>
    <row r="316" spans="1:9" ht="10.15" customHeight="1">
      <c r="D316" s="23" t="s">
        <v>541</v>
      </c>
    </row>
    <row r="317" spans="1:9" ht="20.100000000000001" customHeight="1">
      <c r="C317" s="171" t="s">
        <v>604</v>
      </c>
      <c r="D317" s="172"/>
      <c r="E317" s="172"/>
      <c r="F317" s="172"/>
      <c r="G317" s="172"/>
      <c r="H317" s="173"/>
    </row>
    <row r="318" spans="1:9" ht="15" customHeight="1">
      <c r="C318" s="40" t="s">
        <v>649</v>
      </c>
      <c r="D318" s="49" t="s">
        <v>650</v>
      </c>
      <c r="E318" s="177" t="s">
        <v>9</v>
      </c>
      <c r="F318" s="178"/>
      <c r="G318" s="178"/>
      <c r="H318" s="179"/>
    </row>
    <row r="319" spans="1:9" ht="15" customHeight="1">
      <c r="B319" s="33"/>
      <c r="C319" s="60"/>
      <c r="D319" s="60"/>
      <c r="E319" s="174"/>
      <c r="F319" s="175"/>
      <c r="G319" s="175"/>
      <c r="H319" s="176"/>
    </row>
    <row r="320" spans="1:9" ht="15" customHeight="1">
      <c r="C320" s="60"/>
      <c r="D320" s="60"/>
      <c r="E320" s="174"/>
      <c r="F320" s="175"/>
      <c r="G320" s="175"/>
      <c r="H320" s="176"/>
    </row>
    <row r="321" spans="1:9" ht="15" customHeight="1">
      <c r="C321" s="60"/>
      <c r="D321" s="60"/>
      <c r="E321" s="174"/>
      <c r="F321" s="175"/>
      <c r="G321" s="175"/>
      <c r="H321" s="176"/>
    </row>
    <row r="322" spans="1:9" ht="15" customHeight="1">
      <c r="C322" s="60"/>
      <c r="D322" s="60"/>
      <c r="E322" s="174"/>
      <c r="F322" s="175"/>
      <c r="G322" s="175"/>
      <c r="H322" s="176"/>
    </row>
    <row r="323" spans="1:9" ht="15" customHeight="1">
      <c r="C323" s="60"/>
      <c r="D323" s="60"/>
      <c r="E323" s="174"/>
      <c r="F323" s="175"/>
      <c r="G323" s="175"/>
      <c r="H323" s="176"/>
    </row>
    <row r="324" spans="1:9" ht="15" customHeight="1">
      <c r="C324" s="60"/>
      <c r="D324" s="60"/>
      <c r="E324" s="174"/>
      <c r="F324" s="175"/>
      <c r="G324" s="175"/>
      <c r="H324" s="176"/>
    </row>
    <row r="327" spans="1:9" ht="20.100000000000001" customHeight="1">
      <c r="A327" s="8">
        <v>19</v>
      </c>
      <c r="B327" s="24"/>
      <c r="C327" s="9" t="s">
        <v>649</v>
      </c>
      <c r="D327" s="70" t="str">
        <f>IF(F309="", "", F309)</f>
        <v/>
      </c>
      <c r="E327" s="9" t="s">
        <v>650</v>
      </c>
      <c r="F327" s="51"/>
      <c r="G327" s="39" t="s">
        <v>606</v>
      </c>
      <c r="H327" s="76" t="s">
        <v>541</v>
      </c>
      <c r="I327" s="23" t="s">
        <v>541</v>
      </c>
    </row>
    <row r="328" spans="1:9" ht="5.0999999999999996" customHeight="1">
      <c r="D328" s="23" t="s">
        <v>541</v>
      </c>
      <c r="I328" s="23" t="s">
        <v>541</v>
      </c>
    </row>
    <row r="329" spans="1:9" ht="20.100000000000001" customHeight="1">
      <c r="C329" s="29" t="s">
        <v>542</v>
      </c>
      <c r="D329" s="136"/>
      <c r="E329" s="137"/>
      <c r="F329" s="138"/>
      <c r="G329" s="39" t="s">
        <v>605</v>
      </c>
      <c r="H329" s="76"/>
      <c r="I329" s="23" t="s">
        <v>541</v>
      </c>
    </row>
    <row r="330" spans="1:9" ht="5.0999999999999996" customHeight="1">
      <c r="D330" s="23" t="s">
        <v>541</v>
      </c>
      <c r="H330" s="23" t="s">
        <v>541</v>
      </c>
      <c r="I330" s="23" t="s">
        <v>541</v>
      </c>
    </row>
    <row r="331" spans="1:9" ht="20.100000000000001" customHeight="1">
      <c r="C331" s="29" t="s">
        <v>9</v>
      </c>
      <c r="D331" s="160"/>
      <c r="E331" s="161"/>
      <c r="F331" s="161"/>
      <c r="G331" s="161"/>
      <c r="H331" s="162"/>
      <c r="I331" s="23" t="s">
        <v>541</v>
      </c>
    </row>
    <row r="332" spans="1:9" ht="20.100000000000001" customHeight="1">
      <c r="C332" s="169"/>
      <c r="D332" s="163"/>
      <c r="E332" s="164"/>
      <c r="F332" s="164"/>
      <c r="G332" s="164"/>
      <c r="H332" s="165"/>
    </row>
    <row r="333" spans="1:9" ht="20.100000000000001" customHeight="1">
      <c r="C333" s="170"/>
      <c r="D333" s="166"/>
      <c r="E333" s="167"/>
      <c r="F333" s="167"/>
      <c r="G333" s="167"/>
      <c r="H333" s="168"/>
    </row>
    <row r="334" spans="1:9" ht="10.15" customHeight="1">
      <c r="D334" s="23" t="s">
        <v>541</v>
      </c>
    </row>
    <row r="335" spans="1:9" ht="20.100000000000001" customHeight="1">
      <c r="C335" s="171" t="s">
        <v>604</v>
      </c>
      <c r="D335" s="172"/>
      <c r="E335" s="172"/>
      <c r="F335" s="172"/>
      <c r="G335" s="172"/>
      <c r="H335" s="173"/>
    </row>
    <row r="336" spans="1:9" ht="15" customHeight="1">
      <c r="C336" s="40" t="s">
        <v>649</v>
      </c>
      <c r="D336" s="49" t="s">
        <v>650</v>
      </c>
      <c r="E336" s="177" t="s">
        <v>9</v>
      </c>
      <c r="F336" s="178"/>
      <c r="G336" s="178"/>
      <c r="H336" s="179"/>
    </row>
    <row r="337" spans="1:9" ht="15" customHeight="1">
      <c r="B337" s="33"/>
      <c r="C337" s="60"/>
      <c r="D337" s="60"/>
      <c r="E337" s="174"/>
      <c r="F337" s="175"/>
      <c r="G337" s="175"/>
      <c r="H337" s="176"/>
    </row>
    <row r="338" spans="1:9" ht="15" customHeight="1">
      <c r="C338" s="60"/>
      <c r="D338" s="60"/>
      <c r="E338" s="174"/>
      <c r="F338" s="175"/>
      <c r="G338" s="175"/>
      <c r="H338" s="176"/>
    </row>
    <row r="339" spans="1:9" ht="15" customHeight="1">
      <c r="C339" s="60"/>
      <c r="D339" s="60"/>
      <c r="E339" s="174"/>
      <c r="F339" s="175"/>
      <c r="G339" s="175"/>
      <c r="H339" s="176"/>
    </row>
    <row r="340" spans="1:9" ht="15" customHeight="1">
      <c r="C340" s="60"/>
      <c r="D340" s="60"/>
      <c r="E340" s="174"/>
      <c r="F340" s="175"/>
      <c r="G340" s="175"/>
      <c r="H340" s="176"/>
    </row>
    <row r="341" spans="1:9" ht="15" customHeight="1">
      <c r="C341" s="60"/>
      <c r="D341" s="60"/>
      <c r="E341" s="174"/>
      <c r="F341" s="175"/>
      <c r="G341" s="175"/>
      <c r="H341" s="176"/>
    </row>
    <row r="342" spans="1:9" ht="15" customHeight="1">
      <c r="C342" s="60"/>
      <c r="D342" s="60"/>
      <c r="E342" s="174"/>
      <c r="F342" s="175"/>
      <c r="G342" s="175"/>
      <c r="H342" s="176"/>
    </row>
    <row r="345" spans="1:9" ht="20.100000000000001" customHeight="1">
      <c r="A345" s="8">
        <v>20</v>
      </c>
      <c r="B345" s="24"/>
      <c r="C345" s="9" t="s">
        <v>649</v>
      </c>
      <c r="D345" s="70" t="str">
        <f>IF(F327="", "", F327)</f>
        <v/>
      </c>
      <c r="E345" s="9" t="s">
        <v>650</v>
      </c>
      <c r="F345" s="51"/>
      <c r="G345" s="39" t="s">
        <v>606</v>
      </c>
      <c r="H345" s="76" t="s">
        <v>541</v>
      </c>
      <c r="I345" s="23" t="s">
        <v>541</v>
      </c>
    </row>
    <row r="346" spans="1:9" ht="5.0999999999999996" customHeight="1">
      <c r="D346" s="23" t="s">
        <v>541</v>
      </c>
      <c r="I346" s="23" t="s">
        <v>541</v>
      </c>
    </row>
    <row r="347" spans="1:9" ht="20.100000000000001" customHeight="1">
      <c r="C347" s="29" t="s">
        <v>542</v>
      </c>
      <c r="D347" s="136"/>
      <c r="E347" s="137"/>
      <c r="F347" s="138"/>
      <c r="G347" s="39" t="s">
        <v>605</v>
      </c>
      <c r="H347" s="76"/>
      <c r="I347" s="23" t="s">
        <v>541</v>
      </c>
    </row>
    <row r="348" spans="1:9" ht="5.0999999999999996" customHeight="1">
      <c r="D348" s="23" t="s">
        <v>541</v>
      </c>
      <c r="H348" s="23" t="s">
        <v>541</v>
      </c>
      <c r="I348" s="23" t="s">
        <v>541</v>
      </c>
    </row>
    <row r="349" spans="1:9" ht="20.100000000000001" customHeight="1">
      <c r="C349" s="29" t="s">
        <v>9</v>
      </c>
      <c r="D349" s="160"/>
      <c r="E349" s="161"/>
      <c r="F349" s="161"/>
      <c r="G349" s="161"/>
      <c r="H349" s="162"/>
      <c r="I349" s="23" t="s">
        <v>541</v>
      </c>
    </row>
    <row r="350" spans="1:9" ht="20.100000000000001" customHeight="1">
      <c r="C350" s="169"/>
      <c r="D350" s="163"/>
      <c r="E350" s="164"/>
      <c r="F350" s="164"/>
      <c r="G350" s="164"/>
      <c r="H350" s="165"/>
    </row>
    <row r="351" spans="1:9" ht="20.100000000000001" customHeight="1">
      <c r="C351" s="170"/>
      <c r="D351" s="166"/>
      <c r="E351" s="167"/>
      <c r="F351" s="167"/>
      <c r="G351" s="167"/>
      <c r="H351" s="168"/>
    </row>
    <row r="352" spans="1:9" ht="10.15" customHeight="1">
      <c r="D352" s="23" t="s">
        <v>541</v>
      </c>
    </row>
    <row r="353" spans="1:9" ht="20.100000000000001" customHeight="1">
      <c r="C353" s="171" t="s">
        <v>604</v>
      </c>
      <c r="D353" s="172"/>
      <c r="E353" s="172"/>
      <c r="F353" s="172"/>
      <c r="G353" s="172"/>
      <c r="H353" s="173"/>
    </row>
    <row r="354" spans="1:9" ht="15" customHeight="1">
      <c r="C354" s="40" t="s">
        <v>649</v>
      </c>
      <c r="D354" s="49" t="s">
        <v>650</v>
      </c>
      <c r="E354" s="177" t="s">
        <v>9</v>
      </c>
      <c r="F354" s="178"/>
      <c r="G354" s="178"/>
      <c r="H354" s="179"/>
    </row>
    <row r="355" spans="1:9" ht="15" customHeight="1">
      <c r="B355" s="33"/>
      <c r="C355" s="60"/>
      <c r="D355" s="60"/>
      <c r="E355" s="174"/>
      <c r="F355" s="175"/>
      <c r="G355" s="175"/>
      <c r="H355" s="176"/>
    </row>
    <row r="356" spans="1:9" ht="15" customHeight="1">
      <c r="C356" s="60"/>
      <c r="D356" s="60"/>
      <c r="E356" s="174"/>
      <c r="F356" s="175"/>
      <c r="G356" s="175"/>
      <c r="H356" s="176"/>
    </row>
    <row r="357" spans="1:9" ht="15" customHeight="1">
      <c r="C357" s="60"/>
      <c r="D357" s="60"/>
      <c r="E357" s="174"/>
      <c r="F357" s="175"/>
      <c r="G357" s="175"/>
      <c r="H357" s="176"/>
    </row>
    <row r="358" spans="1:9" ht="15" customHeight="1">
      <c r="C358" s="60"/>
      <c r="D358" s="60"/>
      <c r="E358" s="174"/>
      <c r="F358" s="175"/>
      <c r="G358" s="175"/>
      <c r="H358" s="176"/>
    </row>
    <row r="359" spans="1:9" ht="15" customHeight="1">
      <c r="C359" s="60"/>
      <c r="D359" s="60"/>
      <c r="E359" s="174"/>
      <c r="F359" s="175"/>
      <c r="G359" s="175"/>
      <c r="H359" s="176"/>
    </row>
    <row r="360" spans="1:9" ht="15" customHeight="1">
      <c r="C360" s="60"/>
      <c r="D360" s="60"/>
      <c r="E360" s="174"/>
      <c r="F360" s="175"/>
      <c r="G360" s="175"/>
      <c r="H360" s="176"/>
    </row>
    <row r="363" spans="1:9" ht="20.100000000000001" customHeight="1">
      <c r="A363" s="8">
        <v>21</v>
      </c>
      <c r="B363" s="24"/>
      <c r="C363" s="9" t="s">
        <v>649</v>
      </c>
      <c r="D363" s="70" t="str">
        <f>IF(F345="", "", F345)</f>
        <v/>
      </c>
      <c r="E363" s="9" t="s">
        <v>650</v>
      </c>
      <c r="F363" s="51"/>
      <c r="G363" s="39" t="s">
        <v>606</v>
      </c>
      <c r="H363" s="76" t="s">
        <v>541</v>
      </c>
      <c r="I363" s="23" t="s">
        <v>541</v>
      </c>
    </row>
    <row r="364" spans="1:9" ht="5.0999999999999996" customHeight="1">
      <c r="D364" s="23" t="s">
        <v>541</v>
      </c>
      <c r="I364" s="23" t="s">
        <v>541</v>
      </c>
    </row>
    <row r="365" spans="1:9" ht="20.100000000000001" customHeight="1">
      <c r="C365" s="29" t="s">
        <v>542</v>
      </c>
      <c r="D365" s="136"/>
      <c r="E365" s="137"/>
      <c r="F365" s="138"/>
      <c r="G365" s="39" t="s">
        <v>605</v>
      </c>
      <c r="H365" s="76"/>
      <c r="I365" s="23" t="s">
        <v>541</v>
      </c>
    </row>
    <row r="366" spans="1:9" ht="5.0999999999999996" customHeight="1">
      <c r="D366" s="23" t="s">
        <v>541</v>
      </c>
      <c r="H366" s="23" t="s">
        <v>541</v>
      </c>
      <c r="I366" s="23" t="s">
        <v>541</v>
      </c>
    </row>
    <row r="367" spans="1:9" ht="20.100000000000001" customHeight="1">
      <c r="C367" s="29" t="s">
        <v>9</v>
      </c>
      <c r="D367" s="160"/>
      <c r="E367" s="161"/>
      <c r="F367" s="161"/>
      <c r="G367" s="161"/>
      <c r="H367" s="162"/>
      <c r="I367" s="23" t="s">
        <v>541</v>
      </c>
    </row>
    <row r="368" spans="1:9" ht="20.100000000000001" customHeight="1">
      <c r="C368" s="169"/>
      <c r="D368" s="163"/>
      <c r="E368" s="164"/>
      <c r="F368" s="164"/>
      <c r="G368" s="164"/>
      <c r="H368" s="165"/>
    </row>
    <row r="369" spans="1:9" ht="20.100000000000001" customHeight="1">
      <c r="C369" s="170"/>
      <c r="D369" s="166"/>
      <c r="E369" s="167"/>
      <c r="F369" s="167"/>
      <c r="G369" s="167"/>
      <c r="H369" s="168"/>
    </row>
    <row r="370" spans="1:9" ht="10.15" customHeight="1">
      <c r="D370" s="23" t="s">
        <v>541</v>
      </c>
    </row>
    <row r="371" spans="1:9" ht="20.100000000000001" customHeight="1">
      <c r="C371" s="171" t="s">
        <v>604</v>
      </c>
      <c r="D371" s="172"/>
      <c r="E371" s="172"/>
      <c r="F371" s="172"/>
      <c r="G371" s="172"/>
      <c r="H371" s="173"/>
    </row>
    <row r="372" spans="1:9" ht="15" customHeight="1">
      <c r="C372" s="40" t="s">
        <v>649</v>
      </c>
      <c r="D372" s="49" t="s">
        <v>650</v>
      </c>
      <c r="E372" s="177" t="s">
        <v>9</v>
      </c>
      <c r="F372" s="178"/>
      <c r="G372" s="178"/>
      <c r="H372" s="179"/>
    </row>
    <row r="373" spans="1:9" ht="15" customHeight="1">
      <c r="B373" s="33"/>
      <c r="C373" s="60"/>
      <c r="D373" s="60"/>
      <c r="E373" s="174"/>
      <c r="F373" s="175"/>
      <c r="G373" s="175"/>
      <c r="H373" s="176"/>
    </row>
    <row r="374" spans="1:9" ht="15" customHeight="1">
      <c r="C374" s="60"/>
      <c r="D374" s="60"/>
      <c r="E374" s="174"/>
      <c r="F374" s="175"/>
      <c r="G374" s="175"/>
      <c r="H374" s="176"/>
    </row>
    <row r="375" spans="1:9" ht="15" customHeight="1">
      <c r="C375" s="60"/>
      <c r="D375" s="60"/>
      <c r="E375" s="174"/>
      <c r="F375" s="175"/>
      <c r="G375" s="175"/>
      <c r="H375" s="176"/>
    </row>
    <row r="376" spans="1:9" ht="15" customHeight="1">
      <c r="C376" s="60"/>
      <c r="D376" s="60"/>
      <c r="E376" s="174"/>
      <c r="F376" s="175"/>
      <c r="G376" s="175"/>
      <c r="H376" s="176"/>
    </row>
    <row r="377" spans="1:9" ht="15" customHeight="1">
      <c r="C377" s="60"/>
      <c r="D377" s="60"/>
      <c r="E377" s="174"/>
      <c r="F377" s="175"/>
      <c r="G377" s="175"/>
      <c r="H377" s="176"/>
    </row>
    <row r="378" spans="1:9" ht="15" customHeight="1">
      <c r="C378" s="60"/>
      <c r="D378" s="60"/>
      <c r="E378" s="174"/>
      <c r="F378" s="175"/>
      <c r="G378" s="175"/>
      <c r="H378" s="176"/>
    </row>
    <row r="381" spans="1:9" ht="20.100000000000001" customHeight="1">
      <c r="A381" s="8">
        <v>22</v>
      </c>
      <c r="B381" s="24"/>
      <c r="C381" s="9" t="s">
        <v>649</v>
      </c>
      <c r="D381" s="70" t="str">
        <f>IF(F363="", "", F363)</f>
        <v/>
      </c>
      <c r="E381" s="9" t="s">
        <v>650</v>
      </c>
      <c r="F381" s="51"/>
      <c r="G381" s="39" t="s">
        <v>606</v>
      </c>
      <c r="H381" s="76" t="s">
        <v>541</v>
      </c>
      <c r="I381" s="23" t="s">
        <v>541</v>
      </c>
    </row>
    <row r="382" spans="1:9" ht="5.0999999999999996" customHeight="1">
      <c r="D382" s="23" t="s">
        <v>541</v>
      </c>
      <c r="I382" s="23" t="s">
        <v>541</v>
      </c>
    </row>
    <row r="383" spans="1:9" ht="20.100000000000001" customHeight="1">
      <c r="C383" s="29" t="s">
        <v>542</v>
      </c>
      <c r="D383" s="136"/>
      <c r="E383" s="137"/>
      <c r="F383" s="138"/>
      <c r="G383" s="39" t="s">
        <v>605</v>
      </c>
      <c r="H383" s="76"/>
      <c r="I383" s="23" t="s">
        <v>541</v>
      </c>
    </row>
    <row r="384" spans="1:9" ht="5.0999999999999996" customHeight="1">
      <c r="D384" s="23" t="s">
        <v>541</v>
      </c>
      <c r="H384" s="23" t="s">
        <v>541</v>
      </c>
      <c r="I384" s="23" t="s">
        <v>541</v>
      </c>
    </row>
    <row r="385" spans="1:9" ht="20.100000000000001" customHeight="1">
      <c r="C385" s="29" t="s">
        <v>9</v>
      </c>
      <c r="D385" s="160"/>
      <c r="E385" s="161"/>
      <c r="F385" s="161"/>
      <c r="G385" s="161"/>
      <c r="H385" s="162"/>
      <c r="I385" s="23" t="s">
        <v>541</v>
      </c>
    </row>
    <row r="386" spans="1:9" ht="20.100000000000001" customHeight="1">
      <c r="C386" s="169"/>
      <c r="D386" s="163"/>
      <c r="E386" s="164"/>
      <c r="F386" s="164"/>
      <c r="G386" s="164"/>
      <c r="H386" s="165"/>
    </row>
    <row r="387" spans="1:9" ht="20.100000000000001" customHeight="1">
      <c r="C387" s="170"/>
      <c r="D387" s="166"/>
      <c r="E387" s="167"/>
      <c r="F387" s="167"/>
      <c r="G387" s="167"/>
      <c r="H387" s="168"/>
    </row>
    <row r="388" spans="1:9" ht="10.15" customHeight="1">
      <c r="D388" s="23" t="s">
        <v>541</v>
      </c>
    </row>
    <row r="389" spans="1:9" ht="20.100000000000001" customHeight="1">
      <c r="C389" s="171" t="s">
        <v>604</v>
      </c>
      <c r="D389" s="172"/>
      <c r="E389" s="172"/>
      <c r="F389" s="172"/>
      <c r="G389" s="172"/>
      <c r="H389" s="173"/>
    </row>
    <row r="390" spans="1:9" ht="15" customHeight="1">
      <c r="C390" s="40" t="s">
        <v>649</v>
      </c>
      <c r="D390" s="49" t="s">
        <v>650</v>
      </c>
      <c r="E390" s="177" t="s">
        <v>9</v>
      </c>
      <c r="F390" s="178"/>
      <c r="G390" s="178"/>
      <c r="H390" s="179"/>
    </row>
    <row r="391" spans="1:9" ht="15" customHeight="1">
      <c r="B391" s="33"/>
      <c r="C391" s="60"/>
      <c r="D391" s="60"/>
      <c r="E391" s="174"/>
      <c r="F391" s="175"/>
      <c r="G391" s="175"/>
      <c r="H391" s="176"/>
    </row>
    <row r="392" spans="1:9" ht="15" customHeight="1">
      <c r="C392" s="60"/>
      <c r="D392" s="60"/>
      <c r="E392" s="174"/>
      <c r="F392" s="175"/>
      <c r="G392" s="175"/>
      <c r="H392" s="176"/>
    </row>
    <row r="393" spans="1:9" ht="15" customHeight="1">
      <c r="C393" s="60"/>
      <c r="D393" s="60"/>
      <c r="E393" s="174"/>
      <c r="F393" s="175"/>
      <c r="G393" s="175"/>
      <c r="H393" s="176"/>
    </row>
    <row r="394" spans="1:9" ht="15" customHeight="1">
      <c r="C394" s="60"/>
      <c r="D394" s="60"/>
      <c r="E394" s="174"/>
      <c r="F394" s="175"/>
      <c r="G394" s="175"/>
      <c r="H394" s="176"/>
    </row>
    <row r="395" spans="1:9" ht="15" customHeight="1">
      <c r="C395" s="60"/>
      <c r="D395" s="60"/>
      <c r="E395" s="174"/>
      <c r="F395" s="175"/>
      <c r="G395" s="175"/>
      <c r="H395" s="176"/>
    </row>
    <row r="396" spans="1:9" ht="15" customHeight="1">
      <c r="C396" s="60"/>
      <c r="D396" s="60"/>
      <c r="E396" s="174"/>
      <c r="F396" s="175"/>
      <c r="G396" s="175"/>
      <c r="H396" s="176"/>
    </row>
    <row r="399" spans="1:9" ht="20.100000000000001" customHeight="1">
      <c r="A399" s="8">
        <v>23</v>
      </c>
      <c r="B399" s="24"/>
      <c r="C399" s="9" t="s">
        <v>649</v>
      </c>
      <c r="D399" s="70" t="str">
        <f>IF(F381="", "", F381)</f>
        <v/>
      </c>
      <c r="E399" s="9" t="s">
        <v>650</v>
      </c>
      <c r="F399" s="51"/>
      <c r="G399" s="39" t="s">
        <v>606</v>
      </c>
      <c r="H399" s="76" t="s">
        <v>541</v>
      </c>
      <c r="I399" s="23" t="s">
        <v>541</v>
      </c>
    </row>
    <row r="400" spans="1:9" ht="5.0999999999999996" customHeight="1">
      <c r="D400" s="23" t="s">
        <v>541</v>
      </c>
      <c r="I400" s="23" t="s">
        <v>541</v>
      </c>
    </row>
    <row r="401" spans="2:9" ht="20.100000000000001" customHeight="1">
      <c r="C401" s="29" t="s">
        <v>542</v>
      </c>
      <c r="D401" s="136"/>
      <c r="E401" s="137"/>
      <c r="F401" s="138"/>
      <c r="G401" s="39" t="s">
        <v>605</v>
      </c>
      <c r="H401" s="76"/>
      <c r="I401" s="23" t="s">
        <v>541</v>
      </c>
    </row>
    <row r="402" spans="2:9" ht="5.0999999999999996" customHeight="1">
      <c r="D402" s="23" t="s">
        <v>541</v>
      </c>
      <c r="H402" s="23" t="s">
        <v>541</v>
      </c>
      <c r="I402" s="23" t="s">
        <v>541</v>
      </c>
    </row>
    <row r="403" spans="2:9" ht="20.100000000000001" customHeight="1">
      <c r="C403" s="29" t="s">
        <v>9</v>
      </c>
      <c r="D403" s="160"/>
      <c r="E403" s="161"/>
      <c r="F403" s="161"/>
      <c r="G403" s="161"/>
      <c r="H403" s="162"/>
      <c r="I403" s="23" t="s">
        <v>541</v>
      </c>
    </row>
    <row r="404" spans="2:9" ht="20.100000000000001" customHeight="1">
      <c r="C404" s="169"/>
      <c r="D404" s="163"/>
      <c r="E404" s="164"/>
      <c r="F404" s="164"/>
      <c r="G404" s="164"/>
      <c r="H404" s="165"/>
    </row>
    <row r="405" spans="2:9" ht="20.100000000000001" customHeight="1">
      <c r="C405" s="170"/>
      <c r="D405" s="166"/>
      <c r="E405" s="167"/>
      <c r="F405" s="167"/>
      <c r="G405" s="167"/>
      <c r="H405" s="168"/>
    </row>
    <row r="406" spans="2:9" ht="10.15" customHeight="1">
      <c r="D406" s="23" t="s">
        <v>541</v>
      </c>
    </row>
    <row r="407" spans="2:9" ht="20.100000000000001" customHeight="1">
      <c r="C407" s="171" t="s">
        <v>604</v>
      </c>
      <c r="D407" s="172"/>
      <c r="E407" s="172"/>
      <c r="F407" s="172"/>
      <c r="G407" s="172"/>
      <c r="H407" s="173"/>
    </row>
    <row r="408" spans="2:9" ht="15" customHeight="1">
      <c r="C408" s="40" t="s">
        <v>649</v>
      </c>
      <c r="D408" s="49" t="s">
        <v>650</v>
      </c>
      <c r="E408" s="177" t="s">
        <v>9</v>
      </c>
      <c r="F408" s="178"/>
      <c r="G408" s="178"/>
      <c r="H408" s="179"/>
    </row>
    <row r="409" spans="2:9" ht="15" customHeight="1">
      <c r="B409" s="33"/>
      <c r="C409" s="60"/>
      <c r="D409" s="60"/>
      <c r="E409" s="174"/>
      <c r="F409" s="175"/>
      <c r="G409" s="175"/>
      <c r="H409" s="176"/>
    </row>
    <row r="410" spans="2:9" ht="15" customHeight="1">
      <c r="C410" s="60"/>
      <c r="D410" s="60"/>
      <c r="E410" s="174"/>
      <c r="F410" s="175"/>
      <c r="G410" s="175"/>
      <c r="H410" s="176"/>
    </row>
    <row r="411" spans="2:9" ht="15" customHeight="1">
      <c r="C411" s="60"/>
      <c r="D411" s="60"/>
      <c r="E411" s="174"/>
      <c r="F411" s="175"/>
      <c r="G411" s="175"/>
      <c r="H411" s="176"/>
    </row>
    <row r="412" spans="2:9" ht="15" customHeight="1">
      <c r="C412" s="60"/>
      <c r="D412" s="60"/>
      <c r="E412" s="174"/>
      <c r="F412" s="175"/>
      <c r="G412" s="175"/>
      <c r="H412" s="176"/>
    </row>
    <row r="413" spans="2:9" ht="15" customHeight="1">
      <c r="C413" s="60"/>
      <c r="D413" s="60"/>
      <c r="E413" s="174"/>
      <c r="F413" s="175"/>
      <c r="G413" s="175"/>
      <c r="H413" s="176"/>
    </row>
    <row r="414" spans="2:9" ht="15" customHeight="1">
      <c r="C414" s="60"/>
      <c r="D414" s="60"/>
      <c r="E414" s="174"/>
      <c r="F414" s="175"/>
      <c r="G414" s="175"/>
      <c r="H414" s="176"/>
    </row>
    <row r="417" spans="1:9" ht="20.100000000000001" customHeight="1">
      <c r="A417" s="8">
        <v>24</v>
      </c>
      <c r="B417" s="24"/>
      <c r="C417" s="9" t="s">
        <v>649</v>
      </c>
      <c r="D417" s="70" t="str">
        <f>IF(F399="", "", F399)</f>
        <v/>
      </c>
      <c r="E417" s="9" t="s">
        <v>650</v>
      </c>
      <c r="F417" s="51"/>
      <c r="G417" s="39" t="s">
        <v>606</v>
      </c>
      <c r="H417" s="76" t="s">
        <v>541</v>
      </c>
      <c r="I417" s="23" t="s">
        <v>541</v>
      </c>
    </row>
    <row r="418" spans="1:9" ht="5.0999999999999996" customHeight="1">
      <c r="D418" s="23" t="s">
        <v>541</v>
      </c>
      <c r="I418" s="23" t="s">
        <v>541</v>
      </c>
    </row>
    <row r="419" spans="1:9" ht="20.100000000000001" customHeight="1">
      <c r="C419" s="29" t="s">
        <v>542</v>
      </c>
      <c r="D419" s="136"/>
      <c r="E419" s="137"/>
      <c r="F419" s="138"/>
      <c r="G419" s="39" t="s">
        <v>605</v>
      </c>
      <c r="H419" s="76"/>
      <c r="I419" s="23" t="s">
        <v>541</v>
      </c>
    </row>
    <row r="420" spans="1:9" ht="5.0999999999999996" customHeight="1">
      <c r="D420" s="23" t="s">
        <v>541</v>
      </c>
      <c r="H420" s="23" t="s">
        <v>541</v>
      </c>
      <c r="I420" s="23" t="s">
        <v>541</v>
      </c>
    </row>
    <row r="421" spans="1:9" ht="20.100000000000001" customHeight="1">
      <c r="C421" s="29" t="s">
        <v>9</v>
      </c>
      <c r="D421" s="160"/>
      <c r="E421" s="161"/>
      <c r="F421" s="161"/>
      <c r="G421" s="161"/>
      <c r="H421" s="162"/>
      <c r="I421" s="23" t="s">
        <v>541</v>
      </c>
    </row>
    <row r="422" spans="1:9" ht="20.100000000000001" customHeight="1">
      <c r="C422" s="169"/>
      <c r="D422" s="163"/>
      <c r="E422" s="164"/>
      <c r="F422" s="164"/>
      <c r="G422" s="164"/>
      <c r="H422" s="165"/>
    </row>
    <row r="423" spans="1:9" ht="20.100000000000001" customHeight="1">
      <c r="C423" s="170"/>
      <c r="D423" s="166"/>
      <c r="E423" s="167"/>
      <c r="F423" s="167"/>
      <c r="G423" s="167"/>
      <c r="H423" s="168"/>
    </row>
    <row r="424" spans="1:9" ht="10.15" customHeight="1">
      <c r="D424" s="23" t="s">
        <v>541</v>
      </c>
    </row>
    <row r="425" spans="1:9" ht="20.100000000000001" customHeight="1">
      <c r="C425" s="171" t="s">
        <v>604</v>
      </c>
      <c r="D425" s="172"/>
      <c r="E425" s="172"/>
      <c r="F425" s="172"/>
      <c r="G425" s="172"/>
      <c r="H425" s="173"/>
    </row>
    <row r="426" spans="1:9" ht="15" customHeight="1">
      <c r="C426" s="40" t="s">
        <v>649</v>
      </c>
      <c r="D426" s="49" t="s">
        <v>650</v>
      </c>
      <c r="E426" s="177" t="s">
        <v>9</v>
      </c>
      <c r="F426" s="178"/>
      <c r="G426" s="178"/>
      <c r="H426" s="179"/>
    </row>
    <row r="427" spans="1:9" ht="15" customHeight="1">
      <c r="B427" s="33"/>
      <c r="C427" s="60"/>
      <c r="D427" s="60"/>
      <c r="E427" s="174"/>
      <c r="F427" s="175"/>
      <c r="G427" s="175"/>
      <c r="H427" s="176"/>
    </row>
    <row r="428" spans="1:9" ht="15" customHeight="1">
      <c r="C428" s="60"/>
      <c r="D428" s="60"/>
      <c r="E428" s="174"/>
      <c r="F428" s="175"/>
      <c r="G428" s="175"/>
      <c r="H428" s="176"/>
    </row>
    <row r="429" spans="1:9" ht="15" customHeight="1">
      <c r="C429" s="60"/>
      <c r="D429" s="60"/>
      <c r="E429" s="174"/>
      <c r="F429" s="175"/>
      <c r="G429" s="175"/>
      <c r="H429" s="176"/>
    </row>
    <row r="430" spans="1:9" ht="15" customHeight="1">
      <c r="C430" s="60"/>
      <c r="D430" s="60"/>
      <c r="E430" s="174"/>
      <c r="F430" s="175"/>
      <c r="G430" s="175"/>
      <c r="H430" s="176"/>
    </row>
    <row r="431" spans="1:9" ht="15" customHeight="1">
      <c r="C431" s="60"/>
      <c r="D431" s="60"/>
      <c r="E431" s="174"/>
      <c r="F431" s="175"/>
      <c r="G431" s="175"/>
      <c r="H431" s="176"/>
    </row>
    <row r="432" spans="1:9" ht="15" customHeight="1">
      <c r="C432" s="60"/>
      <c r="D432" s="60"/>
      <c r="E432" s="174"/>
      <c r="F432" s="175"/>
      <c r="G432" s="175"/>
      <c r="H432" s="176"/>
    </row>
    <row r="435" spans="1:9" ht="20.100000000000001" customHeight="1">
      <c r="A435" s="8">
        <v>25</v>
      </c>
      <c r="B435" s="24"/>
      <c r="C435" s="9" t="s">
        <v>649</v>
      </c>
      <c r="D435" s="70" t="str">
        <f>IF(F417="", "", F417)</f>
        <v/>
      </c>
      <c r="E435" s="9" t="s">
        <v>650</v>
      </c>
      <c r="F435" s="51"/>
      <c r="G435" s="39" t="s">
        <v>606</v>
      </c>
      <c r="H435" s="76" t="s">
        <v>541</v>
      </c>
      <c r="I435" s="23" t="s">
        <v>541</v>
      </c>
    </row>
    <row r="436" spans="1:9" ht="5.0999999999999996" customHeight="1">
      <c r="D436" s="23" t="s">
        <v>541</v>
      </c>
      <c r="I436" s="23" t="s">
        <v>541</v>
      </c>
    </row>
    <row r="437" spans="1:9" ht="20.100000000000001" customHeight="1">
      <c r="C437" s="29" t="s">
        <v>542</v>
      </c>
      <c r="D437" s="136"/>
      <c r="E437" s="137"/>
      <c r="F437" s="138"/>
      <c r="G437" s="39" t="s">
        <v>605</v>
      </c>
      <c r="H437" s="76"/>
      <c r="I437" s="23" t="s">
        <v>541</v>
      </c>
    </row>
    <row r="438" spans="1:9" ht="5.0999999999999996" customHeight="1">
      <c r="D438" s="23" t="s">
        <v>541</v>
      </c>
      <c r="H438" s="23" t="s">
        <v>541</v>
      </c>
      <c r="I438" s="23" t="s">
        <v>541</v>
      </c>
    </row>
    <row r="439" spans="1:9" ht="20.100000000000001" customHeight="1">
      <c r="C439" s="29" t="s">
        <v>9</v>
      </c>
      <c r="D439" s="160"/>
      <c r="E439" s="161"/>
      <c r="F439" s="161"/>
      <c r="G439" s="161"/>
      <c r="H439" s="162"/>
      <c r="I439" s="23" t="s">
        <v>541</v>
      </c>
    </row>
    <row r="440" spans="1:9" ht="20.100000000000001" customHeight="1">
      <c r="C440" s="169"/>
      <c r="D440" s="163"/>
      <c r="E440" s="164"/>
      <c r="F440" s="164"/>
      <c r="G440" s="164"/>
      <c r="H440" s="165"/>
    </row>
    <row r="441" spans="1:9" ht="20.100000000000001" customHeight="1">
      <c r="C441" s="170"/>
      <c r="D441" s="166"/>
      <c r="E441" s="167"/>
      <c r="F441" s="167"/>
      <c r="G441" s="167"/>
      <c r="H441" s="168"/>
    </row>
    <row r="442" spans="1:9" ht="10.15" customHeight="1">
      <c r="D442" s="23" t="s">
        <v>541</v>
      </c>
    </row>
    <row r="443" spans="1:9" ht="20.100000000000001" customHeight="1">
      <c r="C443" s="171" t="s">
        <v>604</v>
      </c>
      <c r="D443" s="172"/>
      <c r="E443" s="172"/>
      <c r="F443" s="172"/>
      <c r="G443" s="172"/>
      <c r="H443" s="173"/>
    </row>
    <row r="444" spans="1:9" ht="15" customHeight="1">
      <c r="C444" s="40" t="s">
        <v>649</v>
      </c>
      <c r="D444" s="49" t="s">
        <v>650</v>
      </c>
      <c r="E444" s="177" t="s">
        <v>9</v>
      </c>
      <c r="F444" s="178"/>
      <c r="G444" s="178"/>
      <c r="H444" s="179"/>
    </row>
    <row r="445" spans="1:9" ht="15" customHeight="1">
      <c r="B445" s="33"/>
      <c r="C445" s="60"/>
      <c r="D445" s="60"/>
      <c r="E445" s="174"/>
      <c r="F445" s="175"/>
      <c r="G445" s="175"/>
      <c r="H445" s="176"/>
    </row>
    <row r="446" spans="1:9" ht="15" customHeight="1">
      <c r="C446" s="60"/>
      <c r="D446" s="60"/>
      <c r="E446" s="174"/>
      <c r="F446" s="175"/>
      <c r="G446" s="175"/>
      <c r="H446" s="176"/>
    </row>
    <row r="447" spans="1:9" ht="15" customHeight="1">
      <c r="C447" s="60"/>
      <c r="D447" s="60"/>
      <c r="E447" s="174"/>
      <c r="F447" s="175"/>
      <c r="G447" s="175"/>
      <c r="H447" s="176"/>
    </row>
    <row r="448" spans="1:9" ht="15" customHeight="1">
      <c r="C448" s="60"/>
      <c r="D448" s="60"/>
      <c r="E448" s="174"/>
      <c r="F448" s="175"/>
      <c r="G448" s="175"/>
      <c r="H448" s="176"/>
    </row>
    <row r="449" spans="1:9" ht="15" customHeight="1">
      <c r="C449" s="60"/>
      <c r="D449" s="60"/>
      <c r="E449" s="174"/>
      <c r="F449" s="175"/>
      <c r="G449" s="175"/>
      <c r="H449" s="176"/>
    </row>
    <row r="450" spans="1:9" ht="15" customHeight="1">
      <c r="C450" s="60"/>
      <c r="D450" s="60"/>
      <c r="E450" s="174"/>
      <c r="F450" s="175"/>
      <c r="G450" s="175"/>
      <c r="H450" s="176"/>
    </row>
    <row r="453" spans="1:9" ht="20.100000000000001" customHeight="1">
      <c r="A453" s="8">
        <v>26</v>
      </c>
      <c r="B453" s="24"/>
      <c r="C453" s="9" t="s">
        <v>649</v>
      </c>
      <c r="D453" s="70" t="str">
        <f>IF(F435="", "", F435)</f>
        <v/>
      </c>
      <c r="E453" s="9" t="s">
        <v>650</v>
      </c>
      <c r="F453" s="51"/>
      <c r="G453" s="39" t="s">
        <v>606</v>
      </c>
      <c r="H453" s="76" t="s">
        <v>541</v>
      </c>
      <c r="I453" s="23" t="s">
        <v>541</v>
      </c>
    </row>
    <row r="454" spans="1:9" ht="5.0999999999999996" customHeight="1">
      <c r="D454" s="23" t="s">
        <v>541</v>
      </c>
      <c r="I454" s="23" t="s">
        <v>541</v>
      </c>
    </row>
    <row r="455" spans="1:9" ht="20.100000000000001" customHeight="1">
      <c r="C455" s="29" t="s">
        <v>542</v>
      </c>
      <c r="D455" s="136"/>
      <c r="E455" s="137"/>
      <c r="F455" s="138"/>
      <c r="G455" s="39" t="s">
        <v>605</v>
      </c>
      <c r="H455" s="76"/>
      <c r="I455" s="23" t="s">
        <v>541</v>
      </c>
    </row>
    <row r="456" spans="1:9" ht="5.0999999999999996" customHeight="1">
      <c r="D456" s="23" t="s">
        <v>541</v>
      </c>
      <c r="H456" s="23" t="s">
        <v>541</v>
      </c>
      <c r="I456" s="23" t="s">
        <v>541</v>
      </c>
    </row>
    <row r="457" spans="1:9" ht="20.100000000000001" customHeight="1">
      <c r="C457" s="29" t="s">
        <v>9</v>
      </c>
      <c r="D457" s="160"/>
      <c r="E457" s="161"/>
      <c r="F457" s="161"/>
      <c r="G457" s="161"/>
      <c r="H457" s="162"/>
      <c r="I457" s="23" t="s">
        <v>541</v>
      </c>
    </row>
    <row r="458" spans="1:9" ht="20.100000000000001" customHeight="1">
      <c r="C458" s="169"/>
      <c r="D458" s="163"/>
      <c r="E458" s="164"/>
      <c r="F458" s="164"/>
      <c r="G458" s="164"/>
      <c r="H458" s="165"/>
    </row>
    <row r="459" spans="1:9" ht="20.100000000000001" customHeight="1">
      <c r="C459" s="170"/>
      <c r="D459" s="166"/>
      <c r="E459" s="167"/>
      <c r="F459" s="167"/>
      <c r="G459" s="167"/>
      <c r="H459" s="168"/>
    </row>
    <row r="460" spans="1:9" ht="10.15" customHeight="1">
      <c r="D460" s="23" t="s">
        <v>541</v>
      </c>
    </row>
    <row r="461" spans="1:9" ht="20.100000000000001" customHeight="1">
      <c r="C461" s="171" t="s">
        <v>604</v>
      </c>
      <c r="D461" s="172"/>
      <c r="E461" s="172"/>
      <c r="F461" s="172"/>
      <c r="G461" s="172"/>
      <c r="H461" s="173"/>
    </row>
    <row r="462" spans="1:9" ht="15" customHeight="1">
      <c r="C462" s="40" t="s">
        <v>649</v>
      </c>
      <c r="D462" s="49" t="s">
        <v>650</v>
      </c>
      <c r="E462" s="177" t="s">
        <v>9</v>
      </c>
      <c r="F462" s="178"/>
      <c r="G462" s="178"/>
      <c r="H462" s="179"/>
    </row>
    <row r="463" spans="1:9" ht="15" customHeight="1">
      <c r="B463" s="33"/>
      <c r="C463" s="60"/>
      <c r="D463" s="60"/>
      <c r="E463" s="174"/>
      <c r="F463" s="175"/>
      <c r="G463" s="175"/>
      <c r="H463" s="176"/>
    </row>
    <row r="464" spans="1:9" ht="15" customHeight="1">
      <c r="C464" s="60"/>
      <c r="D464" s="60"/>
      <c r="E464" s="174"/>
      <c r="F464" s="175"/>
      <c r="G464" s="175"/>
      <c r="H464" s="176"/>
    </row>
    <row r="465" spans="1:9" ht="15" customHeight="1">
      <c r="C465" s="60"/>
      <c r="D465" s="60"/>
      <c r="E465" s="174"/>
      <c r="F465" s="175"/>
      <c r="G465" s="175"/>
      <c r="H465" s="176"/>
    </row>
    <row r="466" spans="1:9" ht="15" customHeight="1">
      <c r="C466" s="60"/>
      <c r="D466" s="60"/>
      <c r="E466" s="174"/>
      <c r="F466" s="175"/>
      <c r="G466" s="175"/>
      <c r="H466" s="176"/>
    </row>
    <row r="467" spans="1:9" ht="15" customHeight="1">
      <c r="C467" s="60"/>
      <c r="D467" s="60"/>
      <c r="E467" s="174"/>
      <c r="F467" s="175"/>
      <c r="G467" s="175"/>
      <c r="H467" s="176"/>
    </row>
    <row r="468" spans="1:9" ht="15" customHeight="1">
      <c r="C468" s="60"/>
      <c r="D468" s="60"/>
      <c r="E468" s="174"/>
      <c r="F468" s="175"/>
      <c r="G468" s="175"/>
      <c r="H468" s="176"/>
    </row>
    <row r="471" spans="1:9" ht="20.100000000000001" customHeight="1">
      <c r="A471" s="8">
        <v>27</v>
      </c>
      <c r="B471" s="24"/>
      <c r="C471" s="9" t="s">
        <v>649</v>
      </c>
      <c r="D471" s="70" t="str">
        <f>IF(F453="", "", F453)</f>
        <v/>
      </c>
      <c r="E471" s="9" t="s">
        <v>650</v>
      </c>
      <c r="F471" s="51"/>
      <c r="G471" s="39" t="s">
        <v>606</v>
      </c>
      <c r="H471" s="76" t="s">
        <v>541</v>
      </c>
      <c r="I471" s="23" t="s">
        <v>541</v>
      </c>
    </row>
    <row r="472" spans="1:9" ht="5.0999999999999996" customHeight="1">
      <c r="D472" s="23" t="s">
        <v>541</v>
      </c>
      <c r="I472" s="23" t="s">
        <v>541</v>
      </c>
    </row>
    <row r="473" spans="1:9" ht="20.100000000000001" customHeight="1">
      <c r="C473" s="29" t="s">
        <v>542</v>
      </c>
      <c r="D473" s="136"/>
      <c r="E473" s="137"/>
      <c r="F473" s="138"/>
      <c r="G473" s="39" t="s">
        <v>605</v>
      </c>
      <c r="H473" s="76"/>
      <c r="I473" s="23" t="s">
        <v>541</v>
      </c>
    </row>
    <row r="474" spans="1:9" ht="5.0999999999999996" customHeight="1">
      <c r="D474" s="23" t="s">
        <v>541</v>
      </c>
      <c r="H474" s="23" t="s">
        <v>541</v>
      </c>
      <c r="I474" s="23" t="s">
        <v>541</v>
      </c>
    </row>
    <row r="475" spans="1:9" ht="20.100000000000001" customHeight="1">
      <c r="C475" s="29" t="s">
        <v>9</v>
      </c>
      <c r="D475" s="160"/>
      <c r="E475" s="161"/>
      <c r="F475" s="161"/>
      <c r="G475" s="161"/>
      <c r="H475" s="162"/>
      <c r="I475" s="23" t="s">
        <v>541</v>
      </c>
    </row>
    <row r="476" spans="1:9" ht="20.100000000000001" customHeight="1">
      <c r="C476" s="169"/>
      <c r="D476" s="163"/>
      <c r="E476" s="164"/>
      <c r="F476" s="164"/>
      <c r="G476" s="164"/>
      <c r="H476" s="165"/>
    </row>
    <row r="477" spans="1:9" ht="20.100000000000001" customHeight="1">
      <c r="C477" s="170"/>
      <c r="D477" s="166"/>
      <c r="E477" s="167"/>
      <c r="F477" s="167"/>
      <c r="G477" s="167"/>
      <c r="H477" s="168"/>
    </row>
    <row r="478" spans="1:9" ht="10.15" customHeight="1">
      <c r="D478" s="23" t="s">
        <v>541</v>
      </c>
    </row>
    <row r="479" spans="1:9" ht="20.100000000000001" customHeight="1">
      <c r="C479" s="171" t="s">
        <v>604</v>
      </c>
      <c r="D479" s="172"/>
      <c r="E479" s="172"/>
      <c r="F479" s="172"/>
      <c r="G479" s="172"/>
      <c r="H479" s="173"/>
    </row>
    <row r="480" spans="1:9" ht="15" customHeight="1">
      <c r="C480" s="40" t="s">
        <v>649</v>
      </c>
      <c r="D480" s="49" t="s">
        <v>650</v>
      </c>
      <c r="E480" s="177" t="s">
        <v>9</v>
      </c>
      <c r="F480" s="178"/>
      <c r="G480" s="178"/>
      <c r="H480" s="179"/>
    </row>
    <row r="481" spans="1:9" ht="15" customHeight="1">
      <c r="B481" s="33"/>
      <c r="C481" s="60"/>
      <c r="D481" s="60"/>
      <c r="E481" s="174"/>
      <c r="F481" s="175"/>
      <c r="G481" s="175"/>
      <c r="H481" s="176"/>
    </row>
    <row r="482" spans="1:9" ht="15" customHeight="1">
      <c r="C482" s="60"/>
      <c r="D482" s="60"/>
      <c r="E482" s="174"/>
      <c r="F482" s="175"/>
      <c r="G482" s="175"/>
      <c r="H482" s="176"/>
    </row>
    <row r="483" spans="1:9" ht="15" customHeight="1">
      <c r="C483" s="60"/>
      <c r="D483" s="60"/>
      <c r="E483" s="174"/>
      <c r="F483" s="175"/>
      <c r="G483" s="175"/>
      <c r="H483" s="176"/>
    </row>
    <row r="484" spans="1:9" ht="15" customHeight="1">
      <c r="C484" s="60"/>
      <c r="D484" s="60"/>
      <c r="E484" s="174"/>
      <c r="F484" s="175"/>
      <c r="G484" s="175"/>
      <c r="H484" s="176"/>
    </row>
    <row r="485" spans="1:9" ht="15" customHeight="1">
      <c r="C485" s="60"/>
      <c r="D485" s="60"/>
      <c r="E485" s="174"/>
      <c r="F485" s="175"/>
      <c r="G485" s="175"/>
      <c r="H485" s="176"/>
    </row>
    <row r="486" spans="1:9" ht="15" customHeight="1">
      <c r="C486" s="60"/>
      <c r="D486" s="60"/>
      <c r="E486" s="174"/>
      <c r="F486" s="175"/>
      <c r="G486" s="175"/>
      <c r="H486" s="176"/>
    </row>
    <row r="489" spans="1:9" ht="20.100000000000001" customHeight="1">
      <c r="A489" s="8">
        <v>28</v>
      </c>
      <c r="B489" s="24"/>
      <c r="C489" s="9" t="s">
        <v>649</v>
      </c>
      <c r="D489" s="70" t="str">
        <f>IF(F471="", "", F471)</f>
        <v/>
      </c>
      <c r="E489" s="9" t="s">
        <v>650</v>
      </c>
      <c r="F489" s="51"/>
      <c r="G489" s="39" t="s">
        <v>606</v>
      </c>
      <c r="H489" s="76" t="s">
        <v>541</v>
      </c>
      <c r="I489" s="23" t="s">
        <v>541</v>
      </c>
    </row>
    <row r="490" spans="1:9" ht="5.0999999999999996" customHeight="1">
      <c r="D490" s="23" t="s">
        <v>541</v>
      </c>
      <c r="I490" s="23" t="s">
        <v>541</v>
      </c>
    </row>
    <row r="491" spans="1:9" ht="20.100000000000001" customHeight="1">
      <c r="C491" s="29" t="s">
        <v>542</v>
      </c>
      <c r="D491" s="136"/>
      <c r="E491" s="137"/>
      <c r="F491" s="138"/>
      <c r="G491" s="39" t="s">
        <v>605</v>
      </c>
      <c r="H491" s="76"/>
      <c r="I491" s="23" t="s">
        <v>541</v>
      </c>
    </row>
    <row r="492" spans="1:9" ht="5.0999999999999996" customHeight="1">
      <c r="D492" s="23" t="s">
        <v>541</v>
      </c>
      <c r="H492" s="23" t="s">
        <v>541</v>
      </c>
      <c r="I492" s="23" t="s">
        <v>541</v>
      </c>
    </row>
    <row r="493" spans="1:9" ht="20.100000000000001" customHeight="1">
      <c r="C493" s="29" t="s">
        <v>9</v>
      </c>
      <c r="D493" s="160"/>
      <c r="E493" s="161"/>
      <c r="F493" s="161"/>
      <c r="G493" s="161"/>
      <c r="H493" s="162"/>
      <c r="I493" s="23" t="s">
        <v>541</v>
      </c>
    </row>
    <row r="494" spans="1:9" ht="20.100000000000001" customHeight="1">
      <c r="C494" s="169"/>
      <c r="D494" s="163"/>
      <c r="E494" s="164"/>
      <c r="F494" s="164"/>
      <c r="G494" s="164"/>
      <c r="H494" s="165"/>
    </row>
    <row r="495" spans="1:9" ht="20.100000000000001" customHeight="1">
      <c r="C495" s="170"/>
      <c r="D495" s="166"/>
      <c r="E495" s="167"/>
      <c r="F495" s="167"/>
      <c r="G495" s="167"/>
      <c r="H495" s="168"/>
    </row>
    <row r="496" spans="1:9" ht="10.15" customHeight="1">
      <c r="D496" s="23" t="s">
        <v>541</v>
      </c>
    </row>
    <row r="497" spans="1:9" ht="20.100000000000001" customHeight="1">
      <c r="C497" s="171" t="s">
        <v>604</v>
      </c>
      <c r="D497" s="172"/>
      <c r="E497" s="172"/>
      <c r="F497" s="172"/>
      <c r="G497" s="172"/>
      <c r="H497" s="173"/>
    </row>
    <row r="498" spans="1:9" ht="15" customHeight="1">
      <c r="C498" s="40" t="s">
        <v>649</v>
      </c>
      <c r="D498" s="49" t="s">
        <v>650</v>
      </c>
      <c r="E498" s="177" t="s">
        <v>9</v>
      </c>
      <c r="F498" s="178"/>
      <c r="G498" s="178"/>
      <c r="H498" s="179"/>
    </row>
    <row r="499" spans="1:9" ht="15" customHeight="1">
      <c r="B499" s="33"/>
      <c r="C499" s="60"/>
      <c r="D499" s="60"/>
      <c r="E499" s="174"/>
      <c r="F499" s="175"/>
      <c r="G499" s="175"/>
      <c r="H499" s="176"/>
    </row>
    <row r="500" spans="1:9" ht="15" customHeight="1">
      <c r="C500" s="60"/>
      <c r="D500" s="60"/>
      <c r="E500" s="174"/>
      <c r="F500" s="175"/>
      <c r="G500" s="175"/>
      <c r="H500" s="176"/>
    </row>
    <row r="501" spans="1:9" ht="15" customHeight="1">
      <c r="C501" s="60"/>
      <c r="D501" s="60"/>
      <c r="E501" s="174"/>
      <c r="F501" s="175"/>
      <c r="G501" s="175"/>
      <c r="H501" s="176"/>
    </row>
    <row r="502" spans="1:9" ht="15" customHeight="1">
      <c r="C502" s="60"/>
      <c r="D502" s="60"/>
      <c r="E502" s="174"/>
      <c r="F502" s="175"/>
      <c r="G502" s="175"/>
      <c r="H502" s="176"/>
    </row>
    <row r="503" spans="1:9" ht="15" customHeight="1">
      <c r="C503" s="60"/>
      <c r="D503" s="60"/>
      <c r="E503" s="174"/>
      <c r="F503" s="175"/>
      <c r="G503" s="175"/>
      <c r="H503" s="176"/>
    </row>
    <row r="504" spans="1:9" ht="15" customHeight="1">
      <c r="C504" s="60"/>
      <c r="D504" s="60"/>
      <c r="E504" s="174"/>
      <c r="F504" s="175"/>
      <c r="G504" s="175"/>
      <c r="H504" s="176"/>
    </row>
    <row r="507" spans="1:9" ht="20.100000000000001" customHeight="1">
      <c r="A507" s="8">
        <v>29</v>
      </c>
      <c r="B507" s="24"/>
      <c r="C507" s="9" t="s">
        <v>649</v>
      </c>
      <c r="D507" s="70" t="str">
        <f>IF(F489="", "", F489)</f>
        <v/>
      </c>
      <c r="E507" s="9" t="s">
        <v>650</v>
      </c>
      <c r="F507" s="51"/>
      <c r="G507" s="39" t="s">
        <v>606</v>
      </c>
      <c r="H507" s="76" t="s">
        <v>541</v>
      </c>
      <c r="I507" s="23" t="s">
        <v>541</v>
      </c>
    </row>
    <row r="508" spans="1:9" ht="5.0999999999999996" customHeight="1">
      <c r="D508" s="23" t="s">
        <v>541</v>
      </c>
      <c r="I508" s="23" t="s">
        <v>541</v>
      </c>
    </row>
    <row r="509" spans="1:9" ht="20.100000000000001" customHeight="1">
      <c r="C509" s="29" t="s">
        <v>542</v>
      </c>
      <c r="D509" s="136"/>
      <c r="E509" s="137"/>
      <c r="F509" s="138"/>
      <c r="G509" s="39" t="s">
        <v>605</v>
      </c>
      <c r="H509" s="76"/>
      <c r="I509" s="23" t="s">
        <v>541</v>
      </c>
    </row>
    <row r="510" spans="1:9" ht="5.0999999999999996" customHeight="1">
      <c r="D510" s="23" t="s">
        <v>541</v>
      </c>
      <c r="H510" s="23" t="s">
        <v>541</v>
      </c>
      <c r="I510" s="23" t="s">
        <v>541</v>
      </c>
    </row>
    <row r="511" spans="1:9" ht="20.100000000000001" customHeight="1">
      <c r="C511" s="29" t="s">
        <v>9</v>
      </c>
      <c r="D511" s="160"/>
      <c r="E511" s="161"/>
      <c r="F511" s="161"/>
      <c r="G511" s="161"/>
      <c r="H511" s="162"/>
      <c r="I511" s="23" t="s">
        <v>541</v>
      </c>
    </row>
    <row r="512" spans="1:9" ht="20.100000000000001" customHeight="1">
      <c r="C512" s="169"/>
      <c r="D512" s="163"/>
      <c r="E512" s="164"/>
      <c r="F512" s="164"/>
      <c r="G512" s="164"/>
      <c r="H512" s="165"/>
    </row>
    <row r="513" spans="1:9" ht="20.100000000000001" customHeight="1">
      <c r="C513" s="170"/>
      <c r="D513" s="166"/>
      <c r="E513" s="167"/>
      <c r="F513" s="167"/>
      <c r="G513" s="167"/>
      <c r="H513" s="168"/>
    </row>
    <row r="514" spans="1:9" ht="10.15" customHeight="1">
      <c r="D514" s="23" t="s">
        <v>541</v>
      </c>
    </row>
    <row r="515" spans="1:9" ht="20.100000000000001" customHeight="1">
      <c r="C515" s="171" t="s">
        <v>604</v>
      </c>
      <c r="D515" s="172"/>
      <c r="E515" s="172"/>
      <c r="F515" s="172"/>
      <c r="G515" s="172"/>
      <c r="H515" s="173"/>
    </row>
    <row r="516" spans="1:9" ht="15" customHeight="1">
      <c r="C516" s="40" t="s">
        <v>649</v>
      </c>
      <c r="D516" s="49" t="s">
        <v>650</v>
      </c>
      <c r="E516" s="177" t="s">
        <v>9</v>
      </c>
      <c r="F516" s="178"/>
      <c r="G516" s="178"/>
      <c r="H516" s="179"/>
    </row>
    <row r="517" spans="1:9" ht="15" customHeight="1">
      <c r="B517" s="33"/>
      <c r="C517" s="60"/>
      <c r="D517" s="60"/>
      <c r="E517" s="174"/>
      <c r="F517" s="175"/>
      <c r="G517" s="175"/>
      <c r="H517" s="176"/>
    </row>
    <row r="518" spans="1:9" ht="15" customHeight="1">
      <c r="C518" s="60"/>
      <c r="D518" s="60"/>
      <c r="E518" s="174"/>
      <c r="F518" s="175"/>
      <c r="G518" s="175"/>
      <c r="H518" s="176"/>
    </row>
    <row r="519" spans="1:9" ht="15" customHeight="1">
      <c r="C519" s="60"/>
      <c r="D519" s="60"/>
      <c r="E519" s="174"/>
      <c r="F519" s="175"/>
      <c r="G519" s="175"/>
      <c r="H519" s="176"/>
    </row>
    <row r="520" spans="1:9" ht="15" customHeight="1">
      <c r="C520" s="60"/>
      <c r="D520" s="60"/>
      <c r="E520" s="174"/>
      <c r="F520" s="175"/>
      <c r="G520" s="175"/>
      <c r="H520" s="176"/>
    </row>
    <row r="521" spans="1:9" ht="15" customHeight="1">
      <c r="C521" s="60"/>
      <c r="D521" s="60"/>
      <c r="E521" s="174"/>
      <c r="F521" s="175"/>
      <c r="G521" s="175"/>
      <c r="H521" s="176"/>
    </row>
    <row r="522" spans="1:9" ht="15" customHeight="1">
      <c r="C522" s="60"/>
      <c r="D522" s="60"/>
      <c r="E522" s="174"/>
      <c r="F522" s="175"/>
      <c r="G522" s="175"/>
      <c r="H522" s="176"/>
    </row>
    <row r="525" spans="1:9" ht="20.100000000000001" customHeight="1">
      <c r="A525" s="8">
        <v>30</v>
      </c>
      <c r="B525" s="24"/>
      <c r="C525" s="9" t="s">
        <v>649</v>
      </c>
      <c r="D525" s="70" t="str">
        <f>IF(F507="", "", F507)</f>
        <v/>
      </c>
      <c r="E525" s="9" t="s">
        <v>650</v>
      </c>
      <c r="F525" s="51"/>
      <c r="G525" s="39" t="s">
        <v>606</v>
      </c>
      <c r="H525" s="76" t="s">
        <v>541</v>
      </c>
      <c r="I525" s="23" t="s">
        <v>541</v>
      </c>
    </row>
    <row r="526" spans="1:9" ht="5.0999999999999996" customHeight="1">
      <c r="D526" s="23" t="s">
        <v>541</v>
      </c>
      <c r="I526" s="23" t="s">
        <v>541</v>
      </c>
    </row>
    <row r="527" spans="1:9" ht="20.100000000000001" customHeight="1">
      <c r="C527" s="29" t="s">
        <v>542</v>
      </c>
      <c r="D527" s="136"/>
      <c r="E527" s="137"/>
      <c r="F527" s="138"/>
      <c r="G527" s="39" t="s">
        <v>605</v>
      </c>
      <c r="H527" s="76"/>
      <c r="I527" s="23" t="s">
        <v>541</v>
      </c>
    </row>
    <row r="528" spans="1:9" ht="5.0999999999999996" customHeight="1">
      <c r="D528" s="23" t="s">
        <v>541</v>
      </c>
      <c r="H528" s="23" t="s">
        <v>541</v>
      </c>
      <c r="I528" s="23" t="s">
        <v>541</v>
      </c>
    </row>
    <row r="529" spans="2:9" ht="20.100000000000001" customHeight="1">
      <c r="C529" s="29" t="s">
        <v>9</v>
      </c>
      <c r="D529" s="160"/>
      <c r="E529" s="161"/>
      <c r="F529" s="161"/>
      <c r="G529" s="161"/>
      <c r="H529" s="162"/>
      <c r="I529" s="23" t="s">
        <v>541</v>
      </c>
    </row>
    <row r="530" spans="2:9" ht="20.100000000000001" customHeight="1">
      <c r="C530" s="169"/>
      <c r="D530" s="163"/>
      <c r="E530" s="164"/>
      <c r="F530" s="164"/>
      <c r="G530" s="164"/>
      <c r="H530" s="165"/>
    </row>
    <row r="531" spans="2:9" ht="20.100000000000001" customHeight="1">
      <c r="C531" s="170"/>
      <c r="D531" s="166"/>
      <c r="E531" s="167"/>
      <c r="F531" s="167"/>
      <c r="G531" s="167"/>
      <c r="H531" s="168"/>
    </row>
    <row r="532" spans="2:9" ht="10.15" customHeight="1">
      <c r="D532" s="23" t="s">
        <v>541</v>
      </c>
    </row>
    <row r="533" spans="2:9" ht="20.100000000000001" customHeight="1">
      <c r="C533" s="171" t="s">
        <v>604</v>
      </c>
      <c r="D533" s="172"/>
      <c r="E533" s="172"/>
      <c r="F533" s="172"/>
      <c r="G533" s="172"/>
      <c r="H533" s="173"/>
    </row>
    <row r="534" spans="2:9" ht="15" customHeight="1">
      <c r="C534" s="40" t="s">
        <v>649</v>
      </c>
      <c r="D534" s="49" t="s">
        <v>650</v>
      </c>
      <c r="E534" s="177" t="s">
        <v>9</v>
      </c>
      <c r="F534" s="178"/>
      <c r="G534" s="178"/>
      <c r="H534" s="179"/>
    </row>
    <row r="535" spans="2:9" ht="15" customHeight="1">
      <c r="B535" s="33"/>
      <c r="C535" s="60"/>
      <c r="D535" s="60"/>
      <c r="E535" s="174"/>
      <c r="F535" s="175"/>
      <c r="G535" s="175"/>
      <c r="H535" s="176"/>
    </row>
    <row r="536" spans="2:9" ht="15" customHeight="1">
      <c r="C536" s="60"/>
      <c r="D536" s="60"/>
      <c r="E536" s="174"/>
      <c r="F536" s="175"/>
      <c r="G536" s="175"/>
      <c r="H536" s="176"/>
    </row>
    <row r="537" spans="2:9" ht="15" customHeight="1">
      <c r="C537" s="60"/>
      <c r="D537" s="60"/>
      <c r="E537" s="174"/>
      <c r="F537" s="175"/>
      <c r="G537" s="175"/>
      <c r="H537" s="176"/>
    </row>
    <row r="538" spans="2:9" ht="15" customHeight="1">
      <c r="C538" s="60"/>
      <c r="D538" s="60"/>
      <c r="E538" s="174"/>
      <c r="F538" s="175"/>
      <c r="G538" s="175"/>
      <c r="H538" s="176"/>
    </row>
    <row r="539" spans="2:9" ht="15" customHeight="1">
      <c r="C539" s="60"/>
      <c r="D539" s="60"/>
      <c r="E539" s="174"/>
      <c r="F539" s="175"/>
      <c r="G539" s="175"/>
      <c r="H539" s="176"/>
    </row>
    <row r="540" spans="2:9" ht="15" customHeight="1">
      <c r="C540" s="60"/>
      <c r="D540" s="60"/>
      <c r="E540" s="174"/>
      <c r="F540" s="175"/>
      <c r="G540" s="175"/>
      <c r="H540" s="176"/>
    </row>
  </sheetData>
  <sheetProtection algorithmName="SHA-512" hashValue="TO7vePJvzXbQyyNG+Ld733MzZXPkynhEHpyZmUkQi2MvXVJ1yBU5X6HqZobf7fKKnLguF0hbidT2BBEZdKTXtA==" saltValue="qcbEMYIITWA8eAP8rJfj6w==" spinCount="100000" sheet="1" objects="1" scenarios="1" selectLockedCells="1"/>
  <mergeCells count="330">
    <mergeCell ref="E18:H18"/>
    <mergeCell ref="C11:H11"/>
    <mergeCell ref="D23:F23"/>
    <mergeCell ref="D25:H27"/>
    <mergeCell ref="C26:C27"/>
    <mergeCell ref="C29:H29"/>
    <mergeCell ref="E30:H30"/>
    <mergeCell ref="E31:H31"/>
    <mergeCell ref="E32:H32"/>
    <mergeCell ref="C8:C9"/>
    <mergeCell ref="D5:F5"/>
    <mergeCell ref="D7:H9"/>
    <mergeCell ref="E12:H12"/>
    <mergeCell ref="E13:H13"/>
    <mergeCell ref="E14:H14"/>
    <mergeCell ref="E15:H15"/>
    <mergeCell ref="E16:H16"/>
    <mergeCell ref="E17:H17"/>
    <mergeCell ref="E445:H445"/>
    <mergeCell ref="E446:H446"/>
    <mergeCell ref="E447:H447"/>
    <mergeCell ref="E359:H359"/>
    <mergeCell ref="E360:H360"/>
    <mergeCell ref="D365:F365"/>
    <mergeCell ref="E377:H377"/>
    <mergeCell ref="E378:H378"/>
    <mergeCell ref="E393:H393"/>
    <mergeCell ref="E444:H444"/>
    <mergeCell ref="E390:H390"/>
    <mergeCell ref="E391:H391"/>
    <mergeCell ref="E392:H392"/>
    <mergeCell ref="E394:H394"/>
    <mergeCell ref="E395:H395"/>
    <mergeCell ref="E396:H396"/>
    <mergeCell ref="D401:F401"/>
    <mergeCell ref="D403:H405"/>
    <mergeCell ref="D439:H441"/>
    <mergeCell ref="E33:H33"/>
    <mergeCell ref="E34:H34"/>
    <mergeCell ref="E35:H35"/>
    <mergeCell ref="E36:H36"/>
    <mergeCell ref="E413:H413"/>
    <mergeCell ref="E414:H414"/>
    <mergeCell ref="E427:H427"/>
    <mergeCell ref="E428:H428"/>
    <mergeCell ref="E429:H429"/>
    <mergeCell ref="D311:F311"/>
    <mergeCell ref="D313:H315"/>
    <mergeCell ref="D329:F329"/>
    <mergeCell ref="D331:H333"/>
    <mergeCell ref="D347:F347"/>
    <mergeCell ref="D275:F275"/>
    <mergeCell ref="D277:H279"/>
    <mergeCell ref="C209:H209"/>
    <mergeCell ref="E210:H210"/>
    <mergeCell ref="E211:H211"/>
    <mergeCell ref="D223:H225"/>
    <mergeCell ref="C224:C225"/>
    <mergeCell ref="D149:F149"/>
    <mergeCell ref="D151:H153"/>
    <mergeCell ref="D95:F95"/>
    <mergeCell ref="D97:H99"/>
    <mergeCell ref="C98:C99"/>
    <mergeCell ref="C101:H101"/>
    <mergeCell ref="E84:H84"/>
    <mergeCell ref="E85:H85"/>
    <mergeCell ref="E66:H66"/>
    <mergeCell ref="E67:H67"/>
    <mergeCell ref="E68:H68"/>
    <mergeCell ref="E69:H69"/>
    <mergeCell ref="E70:H70"/>
    <mergeCell ref="E89:H89"/>
    <mergeCell ref="E90:H90"/>
    <mergeCell ref="E126:H126"/>
    <mergeCell ref="D131:F131"/>
    <mergeCell ref="E102:H102"/>
    <mergeCell ref="E103:H103"/>
    <mergeCell ref="E104:H104"/>
    <mergeCell ref="E105:H105"/>
    <mergeCell ref="E106:H106"/>
    <mergeCell ref="E107:H107"/>
    <mergeCell ref="E108:H108"/>
    <mergeCell ref="D113:F113"/>
    <mergeCell ref="E120:H120"/>
    <mergeCell ref="D115:H117"/>
    <mergeCell ref="C116:C117"/>
    <mergeCell ref="C119:H119"/>
    <mergeCell ref="E121:H121"/>
    <mergeCell ref="E122:H122"/>
    <mergeCell ref="E123:H123"/>
    <mergeCell ref="E124:H124"/>
    <mergeCell ref="E125:H125"/>
    <mergeCell ref="D167:F167"/>
    <mergeCell ref="D169:H171"/>
    <mergeCell ref="C170:C171"/>
    <mergeCell ref="E138:H138"/>
    <mergeCell ref="D133:H135"/>
    <mergeCell ref="C134:C135"/>
    <mergeCell ref="C137:H137"/>
    <mergeCell ref="E139:H139"/>
    <mergeCell ref="E140:H140"/>
    <mergeCell ref="E141:H141"/>
    <mergeCell ref="E142:H142"/>
    <mergeCell ref="E143:H143"/>
    <mergeCell ref="E144:H144"/>
    <mergeCell ref="C152:C153"/>
    <mergeCell ref="C155:H155"/>
    <mergeCell ref="E156:H156"/>
    <mergeCell ref="E157:H157"/>
    <mergeCell ref="E216:H216"/>
    <mergeCell ref="E212:H212"/>
    <mergeCell ref="E213:H213"/>
    <mergeCell ref="E214:H214"/>
    <mergeCell ref="E215:H215"/>
    <mergeCell ref="D221:F221"/>
    <mergeCell ref="D205:H207"/>
    <mergeCell ref="C206:C207"/>
    <mergeCell ref="D187:H189"/>
    <mergeCell ref="C188:C189"/>
    <mergeCell ref="E195:H195"/>
    <mergeCell ref="E196:H196"/>
    <mergeCell ref="E197:H197"/>
    <mergeCell ref="E198:H198"/>
    <mergeCell ref="D203:F203"/>
    <mergeCell ref="E268:H268"/>
    <mergeCell ref="E269:H269"/>
    <mergeCell ref="E270:H270"/>
    <mergeCell ref="E264:H264"/>
    <mergeCell ref="E265:H265"/>
    <mergeCell ref="E266:H266"/>
    <mergeCell ref="E267:H267"/>
    <mergeCell ref="E250:H250"/>
    <mergeCell ref="E251:H251"/>
    <mergeCell ref="E252:H252"/>
    <mergeCell ref="E302:H302"/>
    <mergeCell ref="E303:H303"/>
    <mergeCell ref="E304:H304"/>
    <mergeCell ref="E305:H305"/>
    <mergeCell ref="E306:H306"/>
    <mergeCell ref="E301:H301"/>
    <mergeCell ref="E284:H284"/>
    <mergeCell ref="E285:H285"/>
    <mergeCell ref="E286:H286"/>
    <mergeCell ref="E287:H287"/>
    <mergeCell ref="E288:H288"/>
    <mergeCell ref="C314:C315"/>
    <mergeCell ref="C317:H317"/>
    <mergeCell ref="E318:H318"/>
    <mergeCell ref="E319:H319"/>
    <mergeCell ref="E320:H320"/>
    <mergeCell ref="E321:H321"/>
    <mergeCell ref="E322:H322"/>
    <mergeCell ref="E323:H323"/>
    <mergeCell ref="E324:H324"/>
    <mergeCell ref="E354:H354"/>
    <mergeCell ref="E355:H355"/>
    <mergeCell ref="E356:H356"/>
    <mergeCell ref="E357:H357"/>
    <mergeCell ref="E358:H358"/>
    <mergeCell ref="D349:H351"/>
    <mergeCell ref="C350:C351"/>
    <mergeCell ref="C353:H353"/>
    <mergeCell ref="C332:C333"/>
    <mergeCell ref="C335:H335"/>
    <mergeCell ref="E336:H336"/>
    <mergeCell ref="E337:H337"/>
    <mergeCell ref="E338:H338"/>
    <mergeCell ref="E339:H339"/>
    <mergeCell ref="E340:H340"/>
    <mergeCell ref="E341:H341"/>
    <mergeCell ref="E342:H342"/>
    <mergeCell ref="C386:C387"/>
    <mergeCell ref="C389:H389"/>
    <mergeCell ref="E372:H372"/>
    <mergeCell ref="E373:H373"/>
    <mergeCell ref="E374:H374"/>
    <mergeCell ref="E375:H375"/>
    <mergeCell ref="E376:H376"/>
    <mergeCell ref="D367:H369"/>
    <mergeCell ref="C368:C369"/>
    <mergeCell ref="C371:H371"/>
    <mergeCell ref="D383:F383"/>
    <mergeCell ref="D385:H387"/>
    <mergeCell ref="E540:H540"/>
    <mergeCell ref="E537:H537"/>
    <mergeCell ref="E538:H538"/>
    <mergeCell ref="E539:H539"/>
    <mergeCell ref="E522:H522"/>
    <mergeCell ref="D509:F509"/>
    <mergeCell ref="D511:H513"/>
    <mergeCell ref="E480:H480"/>
    <mergeCell ref="E481:H481"/>
    <mergeCell ref="E482:H482"/>
    <mergeCell ref="E483:H483"/>
    <mergeCell ref="E484:H484"/>
    <mergeCell ref="E485:H485"/>
    <mergeCell ref="E486:H486"/>
    <mergeCell ref="E534:H534"/>
    <mergeCell ref="E535:H535"/>
    <mergeCell ref="E536:H536"/>
    <mergeCell ref="C515:H515"/>
    <mergeCell ref="E516:H516"/>
    <mergeCell ref="E517:H517"/>
    <mergeCell ref="E518:H518"/>
    <mergeCell ref="E519:H519"/>
    <mergeCell ref="D491:F491"/>
    <mergeCell ref="D493:H495"/>
    <mergeCell ref="C65:H65"/>
    <mergeCell ref="E71:H71"/>
    <mergeCell ref="E72:H72"/>
    <mergeCell ref="D77:F77"/>
    <mergeCell ref="D79:H81"/>
    <mergeCell ref="C80:C81"/>
    <mergeCell ref="C83:H83"/>
    <mergeCell ref="E87:H87"/>
    <mergeCell ref="E88:H88"/>
    <mergeCell ref="E86:H86"/>
    <mergeCell ref="D41:F41"/>
    <mergeCell ref="D43:H45"/>
    <mergeCell ref="C44:C45"/>
    <mergeCell ref="C47:H47"/>
    <mergeCell ref="E53:H53"/>
    <mergeCell ref="E54:H54"/>
    <mergeCell ref="D59:F59"/>
    <mergeCell ref="D61:H63"/>
    <mergeCell ref="C62:C63"/>
    <mergeCell ref="E48:H48"/>
    <mergeCell ref="E49:H49"/>
    <mergeCell ref="E50:H50"/>
    <mergeCell ref="E51:H51"/>
    <mergeCell ref="E52:H52"/>
    <mergeCell ref="E158:H158"/>
    <mergeCell ref="E159:H159"/>
    <mergeCell ref="E160:H160"/>
    <mergeCell ref="E161:H161"/>
    <mergeCell ref="E162:H162"/>
    <mergeCell ref="C173:H173"/>
    <mergeCell ref="E174:H174"/>
    <mergeCell ref="E175:H175"/>
    <mergeCell ref="E176:H176"/>
    <mergeCell ref="E177:H177"/>
    <mergeCell ref="E178:H178"/>
    <mergeCell ref="E179:H179"/>
    <mergeCell ref="E180:H180"/>
    <mergeCell ref="D185:F185"/>
    <mergeCell ref="C191:H191"/>
    <mergeCell ref="E192:H192"/>
    <mergeCell ref="E193:H193"/>
    <mergeCell ref="E194:H194"/>
    <mergeCell ref="C227:H227"/>
    <mergeCell ref="E228:H228"/>
    <mergeCell ref="E229:H229"/>
    <mergeCell ref="E230:H230"/>
    <mergeCell ref="E231:H231"/>
    <mergeCell ref="E232:H232"/>
    <mergeCell ref="E233:H233"/>
    <mergeCell ref="D239:F239"/>
    <mergeCell ref="D241:H243"/>
    <mergeCell ref="C242:C243"/>
    <mergeCell ref="E234:H234"/>
    <mergeCell ref="C245:H245"/>
    <mergeCell ref="E246:H246"/>
    <mergeCell ref="E247:H247"/>
    <mergeCell ref="E248:H248"/>
    <mergeCell ref="E249:H249"/>
    <mergeCell ref="D257:F257"/>
    <mergeCell ref="D259:H261"/>
    <mergeCell ref="C260:C261"/>
    <mergeCell ref="C263:H263"/>
    <mergeCell ref="C278:C279"/>
    <mergeCell ref="C281:H281"/>
    <mergeCell ref="E282:H282"/>
    <mergeCell ref="E283:H283"/>
    <mergeCell ref="D293:F293"/>
    <mergeCell ref="D295:H297"/>
    <mergeCell ref="C296:C297"/>
    <mergeCell ref="C299:H299"/>
    <mergeCell ref="E300:H300"/>
    <mergeCell ref="C404:C405"/>
    <mergeCell ref="C407:H407"/>
    <mergeCell ref="E411:H411"/>
    <mergeCell ref="E412:H412"/>
    <mergeCell ref="E448:H448"/>
    <mergeCell ref="E449:H449"/>
    <mergeCell ref="E450:H450"/>
    <mergeCell ref="D455:F455"/>
    <mergeCell ref="D457:H459"/>
    <mergeCell ref="C458:C459"/>
    <mergeCell ref="C440:C441"/>
    <mergeCell ref="C443:H443"/>
    <mergeCell ref="E426:H426"/>
    <mergeCell ref="D419:F419"/>
    <mergeCell ref="D421:H423"/>
    <mergeCell ref="C422:C423"/>
    <mergeCell ref="C425:H425"/>
    <mergeCell ref="E408:H408"/>
    <mergeCell ref="E409:H409"/>
    <mergeCell ref="E410:H410"/>
    <mergeCell ref="E430:H430"/>
    <mergeCell ref="E431:H431"/>
    <mergeCell ref="E432:H432"/>
    <mergeCell ref="D437:F437"/>
    <mergeCell ref="C461:H461"/>
    <mergeCell ref="E462:H462"/>
    <mergeCell ref="E463:H463"/>
    <mergeCell ref="E464:H464"/>
    <mergeCell ref="E465:H465"/>
    <mergeCell ref="E466:H466"/>
    <mergeCell ref="E467:H467"/>
    <mergeCell ref="E468:H468"/>
    <mergeCell ref="D473:F473"/>
    <mergeCell ref="D475:H477"/>
    <mergeCell ref="C476:C477"/>
    <mergeCell ref="C479:H479"/>
    <mergeCell ref="E520:H520"/>
    <mergeCell ref="E521:H521"/>
    <mergeCell ref="D527:F527"/>
    <mergeCell ref="D529:H531"/>
    <mergeCell ref="C530:C531"/>
    <mergeCell ref="C533:H533"/>
    <mergeCell ref="C512:C513"/>
    <mergeCell ref="C494:C495"/>
    <mergeCell ref="C497:H497"/>
    <mergeCell ref="E498:H498"/>
    <mergeCell ref="E499:H499"/>
    <mergeCell ref="E500:H500"/>
    <mergeCell ref="E501:H501"/>
    <mergeCell ref="E502:H502"/>
    <mergeCell ref="E503:H503"/>
    <mergeCell ref="E504:H504"/>
  </mergeCells>
  <dataValidations count="3">
    <dataValidation type="list" allowBlank="1" showInputMessage="1" showErrorMessage="1" sqref="D5:F5 D509:F509 D23:F23 D41:F41 D77:F77 D113:F113 D149:F149 D185:F185 D221:F221 D257:F257 D293:F293 D329:F329 D365:F365 D401:F401 D437:F437 D473:F473 D59:F59 D95:F95 D131:F131 D167:F167 D203:F203 D239:F239 D275:F275 D311:F311 D347:F347 D383:F383 D419:F419 D455:F455 D491:F491 D527:F527" xr:uid="{3CB7D9E3-604B-44EE-93CC-327803F6519F}">
      <formula1>GEOL_LEG</formula1>
    </dataValidation>
    <dataValidation type="list" allowBlank="1" showInputMessage="1" sqref="D25:H27 D43:H45 D511:H513 D61:H63 D493:H495 D79:H81 D97:H99 D115:H117 D133:H135 D151:H153 D169:H171 D187:H189 D205:H207 D223:H225 D241:H243 D259:H261 D277:H279 D295:H297 D313:H315 D331:H333 D349:H351 D367:H369 D385:H387 D403:H405 D421:H423 D439:H441 D457:H459 D475:H477 D529:H531 D7:H9" xr:uid="{34DFB215-0974-4F37-92B5-0D6FF793DC78}">
      <formula1>GEOL_DESC_DV</formula1>
    </dataValidation>
    <dataValidation type="decimal" operator="greaterThanOrEqual" allowBlank="1" showInputMessage="1" showErrorMessage="1" sqref="D3 F3 C13:D18 D21 F21 C31:D36 D39 F39 C49:D54 D57 F57 D75 F75 D93 F93 D111 F111 D129 F129 D147 F147 D165 F165 D183 F183 D201 F201 D219 F219 D237 F237 D255 F255 D273 F273 D291 F291 D309 F309 D327 F327 D345 F345 D363 F363 D381 F381 D399 F399 D417 F417 D435 F435 D453 F453 D471 F471 D489 F489 D507 F507 D525 F525 C67:D72 C85:D90 C103:D108 C121:D126 C139:D144 C157:D162 C175:D180 C193:D198 C211:D216 C229:D234 C247:D252 C265:D270 C283:D288 C301:D306 C319:D324 C337:D342 C355:D360 C373:D378 C391:D396 C409:D414 C427:D432 C445:D450 C463:D468 C481:D486 C499:D504 C517:D522 C535:D540" xr:uid="{C36C0A7E-5DD9-4C21-8D41-A2212AF37A07}">
      <formula1>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643B5-6B14-43C3-A5CE-9263A4B14C1E}">
  <sheetPr codeName="Sheet4"/>
  <dimension ref="A1:BB231"/>
  <sheetViews>
    <sheetView zoomScaleNormal="100" workbookViewId="0">
      <selection activeCell="D3" sqref="D3"/>
    </sheetView>
  </sheetViews>
  <sheetFormatPr defaultColWidth="9.125" defaultRowHeight="14.25"/>
  <cols>
    <col min="1" max="1" width="4.5625" style="42" customWidth="1"/>
    <col min="2" max="2" width="0.875" style="42" customWidth="1"/>
    <col min="3" max="8" width="15.5625" style="42" customWidth="1"/>
    <col min="9" max="9" width="5.3125" style="42" customWidth="1"/>
    <col min="10" max="16384" width="9.125" style="42"/>
  </cols>
  <sheetData>
    <row r="1" spans="1:54" ht="30" customHeight="1">
      <c r="A1" s="22"/>
      <c r="B1" s="22"/>
      <c r="C1" s="7" t="s">
        <v>545</v>
      </c>
      <c r="D1" s="22"/>
      <c r="E1" s="22"/>
      <c r="F1" s="22"/>
      <c r="G1" s="22"/>
      <c r="H1" s="22"/>
      <c r="I1" s="22"/>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row>
    <row r="2" spans="1:54" ht="10.15" customHeight="1">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row>
    <row r="3" spans="1:54" ht="20.100000000000001" customHeight="1">
      <c r="A3" s="8">
        <v>1</v>
      </c>
      <c r="B3" s="24" t="s">
        <v>662</v>
      </c>
      <c r="C3" s="9" t="s">
        <v>649</v>
      </c>
      <c r="D3" s="51"/>
      <c r="E3" s="39" t="s">
        <v>650</v>
      </c>
      <c r="F3" s="51"/>
      <c r="G3" s="39" t="s">
        <v>524</v>
      </c>
      <c r="H3" s="76"/>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row>
    <row r="4" spans="1:54" ht="5.0999999999999996" customHeight="1">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row>
    <row r="5" spans="1:54" ht="20.100000000000001" customHeight="1">
      <c r="A5" s="23"/>
      <c r="B5" s="23"/>
      <c r="C5" s="9" t="s">
        <v>531</v>
      </c>
      <c r="D5" s="136"/>
      <c r="E5" s="138"/>
      <c r="F5" s="9" t="s">
        <v>543</v>
      </c>
      <c r="G5" s="122">
        <v>1</v>
      </c>
      <c r="H5" s="1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row>
    <row r="6" spans="1:54" ht="5.0999999999999996" customHeight="1">
      <c r="A6" s="23"/>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row>
    <row r="7" spans="1:54" ht="20.100000000000001" customHeight="1">
      <c r="A7" s="23"/>
      <c r="B7" s="23"/>
      <c r="C7" s="39" t="s">
        <v>599</v>
      </c>
      <c r="D7" s="155"/>
      <c r="E7" s="156"/>
      <c r="F7" s="39" t="s">
        <v>608</v>
      </c>
      <c r="G7" s="155"/>
      <c r="H7" s="156"/>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row>
    <row r="8" spans="1:54" ht="12" customHeight="1">
      <c r="A8" s="23"/>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row>
    <row r="9" spans="1:54" ht="12" customHeight="1">
      <c r="A9" s="23"/>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row>
    <row r="10" spans="1:54" ht="20.100000000000001" customHeight="1">
      <c r="A10" s="8">
        <v>2</v>
      </c>
      <c r="B10" s="24"/>
      <c r="C10" s="9" t="s">
        <v>649</v>
      </c>
      <c r="D10" s="51"/>
      <c r="E10" s="39" t="s">
        <v>650</v>
      </c>
      <c r="F10" s="51"/>
      <c r="G10" s="39" t="s">
        <v>524</v>
      </c>
      <c r="H10" s="76"/>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row>
    <row r="11" spans="1:54" ht="5.0999999999999996" customHeight="1">
      <c r="A11" s="23"/>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row>
    <row r="12" spans="1:54" ht="20.100000000000001" customHeight="1">
      <c r="A12" s="23"/>
      <c r="B12" s="23"/>
      <c r="C12" s="9" t="s">
        <v>531</v>
      </c>
      <c r="D12" s="136"/>
      <c r="E12" s="138"/>
      <c r="F12" s="9" t="s">
        <v>543</v>
      </c>
      <c r="G12" s="122">
        <v>2</v>
      </c>
      <c r="H12" s="1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row>
    <row r="13" spans="1:54" ht="5.0999999999999996" customHeight="1">
      <c r="A13" s="23"/>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row>
    <row r="14" spans="1:54" ht="20.100000000000001" customHeight="1">
      <c r="A14" s="23"/>
      <c r="B14" s="23"/>
      <c r="C14" s="39" t="s">
        <v>599</v>
      </c>
      <c r="D14" s="155"/>
      <c r="E14" s="156"/>
      <c r="F14" s="39" t="s">
        <v>608</v>
      </c>
      <c r="G14" s="155"/>
      <c r="H14" s="156"/>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row>
    <row r="15" spans="1:54" ht="12" customHeight="1">
      <c r="A15" s="23"/>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row>
    <row r="16" spans="1:54" ht="12" customHeight="1">
      <c r="A16" s="23"/>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row>
    <row r="17" spans="1:54" ht="20.100000000000001" customHeight="1">
      <c r="A17" s="8">
        <v>3</v>
      </c>
      <c r="B17" s="24" t="s">
        <v>575</v>
      </c>
      <c r="C17" s="9" t="s">
        <v>649</v>
      </c>
      <c r="D17" s="51"/>
      <c r="E17" s="39" t="s">
        <v>650</v>
      </c>
      <c r="F17" s="51"/>
      <c r="G17" s="39" t="s">
        <v>524</v>
      </c>
      <c r="H17" s="76"/>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row>
    <row r="18" spans="1:54" ht="5.0999999999999996" customHeight="1">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row>
    <row r="19" spans="1:54" ht="20.100000000000001" customHeight="1">
      <c r="A19" s="23"/>
      <c r="B19" s="23"/>
      <c r="C19" s="9" t="s">
        <v>531</v>
      </c>
      <c r="D19" s="136"/>
      <c r="E19" s="138"/>
      <c r="F19" s="9" t="s">
        <v>543</v>
      </c>
      <c r="G19" s="122">
        <v>3</v>
      </c>
      <c r="H19" s="1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row>
    <row r="20" spans="1:54" ht="5.0999999999999996" customHeight="1">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row>
    <row r="21" spans="1:54" ht="20.100000000000001" customHeight="1">
      <c r="A21" s="23"/>
      <c r="B21" s="23"/>
      <c r="C21" s="39" t="s">
        <v>599</v>
      </c>
      <c r="D21" s="155"/>
      <c r="E21" s="156"/>
      <c r="F21" s="39" t="s">
        <v>608</v>
      </c>
      <c r="G21" s="155"/>
      <c r="H21" s="156"/>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row>
    <row r="22" spans="1:54" ht="12" customHeight="1">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row>
    <row r="23" spans="1:54" ht="12" customHeight="1">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row>
    <row r="24" spans="1:54" ht="20.100000000000001" customHeight="1">
      <c r="A24" s="8">
        <v>4</v>
      </c>
      <c r="B24" s="24" t="s">
        <v>575</v>
      </c>
      <c r="C24" s="9" t="s">
        <v>649</v>
      </c>
      <c r="D24" s="51"/>
      <c r="E24" s="39" t="s">
        <v>650</v>
      </c>
      <c r="F24" s="51"/>
      <c r="G24" s="39" t="s">
        <v>524</v>
      </c>
      <c r="H24" s="76"/>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row>
    <row r="25" spans="1:54" ht="5.0999999999999996" customHeight="1">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row>
    <row r="26" spans="1:54" ht="20.100000000000001" customHeight="1">
      <c r="A26" s="23"/>
      <c r="B26" s="23"/>
      <c r="C26" s="9" t="s">
        <v>531</v>
      </c>
      <c r="D26" s="136"/>
      <c r="E26" s="138"/>
      <c r="F26" s="9" t="s">
        <v>543</v>
      </c>
      <c r="G26" s="122">
        <v>4</v>
      </c>
      <c r="H26" s="1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row>
    <row r="27" spans="1:54" ht="5.0999999999999996" customHeight="1">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row>
    <row r="28" spans="1:54" ht="20.100000000000001" customHeight="1">
      <c r="A28" s="23"/>
      <c r="B28" s="23"/>
      <c r="C28" s="39" t="s">
        <v>599</v>
      </c>
      <c r="D28" s="155"/>
      <c r="E28" s="156"/>
      <c r="F28" s="39" t="s">
        <v>608</v>
      </c>
      <c r="G28" s="155"/>
      <c r="H28" s="156"/>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row>
    <row r="29" spans="1:54" ht="12" customHeight="1">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row>
    <row r="30" spans="1:54" ht="12" customHeight="1">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row>
    <row r="31" spans="1:54" ht="20.100000000000001" customHeight="1">
      <c r="A31" s="8">
        <v>5</v>
      </c>
      <c r="B31" s="24" t="s">
        <v>575</v>
      </c>
      <c r="C31" s="9" t="s">
        <v>649</v>
      </c>
      <c r="D31" s="51"/>
      <c r="E31" s="39" t="s">
        <v>650</v>
      </c>
      <c r="F31" s="51"/>
      <c r="G31" s="39" t="s">
        <v>524</v>
      </c>
      <c r="H31" s="76"/>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row>
    <row r="32" spans="1:54" ht="5.0999999999999996" customHeight="1">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row>
    <row r="33" spans="1:54" ht="20.100000000000001" customHeight="1">
      <c r="A33" s="23"/>
      <c r="B33" s="23"/>
      <c r="C33" s="9" t="s">
        <v>531</v>
      </c>
      <c r="D33" s="136"/>
      <c r="E33" s="138"/>
      <c r="F33" s="9" t="s">
        <v>543</v>
      </c>
      <c r="G33" s="122">
        <v>5</v>
      </c>
      <c r="H33" s="1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row>
    <row r="34" spans="1:54" ht="5.0999999999999996" customHeight="1">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row>
    <row r="35" spans="1:54" ht="20.100000000000001" customHeight="1">
      <c r="A35" s="23"/>
      <c r="B35" s="23"/>
      <c r="C35" s="39" t="s">
        <v>599</v>
      </c>
      <c r="D35" s="155"/>
      <c r="E35" s="156"/>
      <c r="F35" s="39" t="s">
        <v>608</v>
      </c>
      <c r="G35" s="155"/>
      <c r="H35" s="156"/>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row>
    <row r="36" spans="1:54" ht="12" customHeight="1">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row>
    <row r="37" spans="1:54" ht="12" customHeight="1">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row>
    <row r="38" spans="1:54" ht="20.100000000000001" customHeight="1">
      <c r="A38" s="8">
        <v>6</v>
      </c>
      <c r="B38" s="24" t="s">
        <v>575</v>
      </c>
      <c r="C38" s="9" t="s">
        <v>649</v>
      </c>
      <c r="D38" s="51"/>
      <c r="E38" s="39" t="s">
        <v>650</v>
      </c>
      <c r="F38" s="51"/>
      <c r="G38" s="39" t="s">
        <v>524</v>
      </c>
      <c r="H38" s="76"/>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row>
    <row r="39" spans="1:54" ht="5.0999999999999996" customHeight="1">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row>
    <row r="40" spans="1:54" ht="20.100000000000001" customHeight="1">
      <c r="A40" s="23"/>
      <c r="B40" s="23"/>
      <c r="C40" s="9" t="s">
        <v>531</v>
      </c>
      <c r="D40" s="136"/>
      <c r="E40" s="138"/>
      <c r="F40" s="9" t="s">
        <v>543</v>
      </c>
      <c r="G40" s="122">
        <v>6</v>
      </c>
      <c r="H40" s="1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row>
    <row r="41" spans="1:54" ht="5.0999999999999996" customHeight="1">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row>
    <row r="42" spans="1:54" ht="20.100000000000001" customHeight="1">
      <c r="A42" s="23"/>
      <c r="B42" s="23"/>
      <c r="C42" s="39" t="s">
        <v>599</v>
      </c>
      <c r="D42" s="155"/>
      <c r="E42" s="156"/>
      <c r="F42" s="39" t="s">
        <v>608</v>
      </c>
      <c r="G42" s="155"/>
      <c r="H42" s="156"/>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row>
    <row r="43" spans="1:54" ht="12" customHeight="1">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row>
    <row r="44" spans="1:54" ht="12" customHeight="1">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row>
    <row r="45" spans="1:54" ht="20.100000000000001" customHeight="1">
      <c r="A45" s="8">
        <v>7</v>
      </c>
      <c r="B45" s="24" t="s">
        <v>575</v>
      </c>
      <c r="C45" s="9" t="s">
        <v>649</v>
      </c>
      <c r="D45" s="51"/>
      <c r="E45" s="39" t="s">
        <v>650</v>
      </c>
      <c r="F45" s="51"/>
      <c r="G45" s="39" t="s">
        <v>524</v>
      </c>
      <c r="H45" s="76"/>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row>
    <row r="46" spans="1:54" ht="5.0999999999999996" customHeight="1">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row>
    <row r="47" spans="1:54" ht="20.100000000000001" customHeight="1">
      <c r="A47" s="23"/>
      <c r="B47" s="23"/>
      <c r="C47" s="9" t="s">
        <v>531</v>
      </c>
      <c r="D47" s="136"/>
      <c r="E47" s="138"/>
      <c r="F47" s="9" t="s">
        <v>543</v>
      </c>
      <c r="G47" s="122">
        <v>7</v>
      </c>
      <c r="H47" s="1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row>
    <row r="48" spans="1:54" ht="5.0999999999999996" customHeight="1">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row>
    <row r="49" spans="1:54" ht="20.100000000000001" customHeight="1">
      <c r="A49" s="23"/>
      <c r="B49" s="23"/>
      <c r="C49" s="39" t="s">
        <v>599</v>
      </c>
      <c r="D49" s="155"/>
      <c r="E49" s="156"/>
      <c r="F49" s="39" t="s">
        <v>608</v>
      </c>
      <c r="G49" s="155"/>
      <c r="H49" s="156"/>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row>
    <row r="50" spans="1:54" ht="12" customHeight="1">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row>
    <row r="51" spans="1:54" ht="12" customHeight="1">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row>
    <row r="52" spans="1:54" ht="20.100000000000001" customHeight="1">
      <c r="A52" s="8">
        <v>8</v>
      </c>
      <c r="B52" s="24" t="s">
        <v>575</v>
      </c>
      <c r="C52" s="9" t="s">
        <v>649</v>
      </c>
      <c r="D52" s="51"/>
      <c r="E52" s="39" t="s">
        <v>650</v>
      </c>
      <c r="F52" s="51"/>
      <c r="G52" s="39" t="s">
        <v>524</v>
      </c>
      <c r="H52" s="76"/>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row>
    <row r="53" spans="1:54" ht="5.0999999999999996" customHeight="1">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row>
    <row r="54" spans="1:54" ht="20.100000000000001" customHeight="1">
      <c r="A54" s="23"/>
      <c r="B54" s="23"/>
      <c r="C54" s="9" t="s">
        <v>531</v>
      </c>
      <c r="D54" s="136"/>
      <c r="E54" s="138"/>
      <c r="F54" s="9" t="s">
        <v>543</v>
      </c>
      <c r="G54" s="122">
        <v>8</v>
      </c>
      <c r="H54" s="1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row>
    <row r="55" spans="1:54" ht="5.0999999999999996" customHeight="1">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23"/>
      <c r="BA55" s="23"/>
      <c r="BB55" s="23"/>
    </row>
    <row r="56" spans="1:54" ht="20.100000000000001" customHeight="1">
      <c r="A56" s="23"/>
      <c r="B56" s="23"/>
      <c r="C56" s="39" t="s">
        <v>599</v>
      </c>
      <c r="D56" s="155"/>
      <c r="E56" s="156"/>
      <c r="F56" s="39" t="s">
        <v>608</v>
      </c>
      <c r="G56" s="155"/>
      <c r="H56" s="156"/>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row>
    <row r="57" spans="1:54" ht="12" customHeight="1">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row>
    <row r="58" spans="1:54" ht="12" customHeight="1">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row>
    <row r="59" spans="1:54" ht="20.100000000000001" customHeight="1">
      <c r="A59" s="8">
        <v>9</v>
      </c>
      <c r="B59" s="24" t="s">
        <v>575</v>
      </c>
      <c r="C59" s="9" t="s">
        <v>649</v>
      </c>
      <c r="D59" s="51"/>
      <c r="E59" s="39" t="s">
        <v>650</v>
      </c>
      <c r="F59" s="51"/>
      <c r="G59" s="39" t="s">
        <v>524</v>
      </c>
      <c r="H59" s="76"/>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row>
    <row r="60" spans="1:54" ht="5.0999999999999996" customHeight="1">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row>
    <row r="61" spans="1:54" ht="20.100000000000001" customHeight="1">
      <c r="A61" s="23"/>
      <c r="B61" s="23"/>
      <c r="C61" s="9" t="s">
        <v>531</v>
      </c>
      <c r="D61" s="136"/>
      <c r="E61" s="138"/>
      <c r="F61" s="9" t="s">
        <v>543</v>
      </c>
      <c r="G61" s="122">
        <v>9</v>
      </c>
      <c r="H61" s="1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row>
    <row r="62" spans="1:54" ht="5.0999999999999996" customHeight="1">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row>
    <row r="63" spans="1:54" ht="20.100000000000001" customHeight="1">
      <c r="A63" s="23"/>
      <c r="B63" s="23"/>
      <c r="C63" s="39" t="s">
        <v>599</v>
      </c>
      <c r="D63" s="155"/>
      <c r="E63" s="156"/>
      <c r="F63" s="39" t="s">
        <v>608</v>
      </c>
      <c r="G63" s="155"/>
      <c r="H63" s="156"/>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23"/>
      <c r="BB63" s="23"/>
    </row>
    <row r="64" spans="1:54" ht="12" customHeight="1">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row>
    <row r="65" spans="1:54" ht="12" customHeight="1">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c r="BB65" s="23"/>
    </row>
    <row r="66" spans="1:54" ht="20.100000000000001" customHeight="1">
      <c r="A66" s="8">
        <v>10</v>
      </c>
      <c r="B66" s="24" t="s">
        <v>575</v>
      </c>
      <c r="C66" s="9" t="s">
        <v>649</v>
      </c>
      <c r="D66" s="51"/>
      <c r="E66" s="39" t="s">
        <v>650</v>
      </c>
      <c r="F66" s="51"/>
      <c r="G66" s="39" t="s">
        <v>524</v>
      </c>
      <c r="H66" s="76"/>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row>
    <row r="67" spans="1:54" ht="5.0999999999999996" customHeight="1">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row>
    <row r="68" spans="1:54" ht="20.100000000000001" customHeight="1">
      <c r="A68" s="23"/>
      <c r="B68" s="23"/>
      <c r="C68" s="9" t="s">
        <v>531</v>
      </c>
      <c r="D68" s="136"/>
      <c r="E68" s="138"/>
      <c r="F68" s="9" t="s">
        <v>543</v>
      </c>
      <c r="G68" s="122">
        <v>10</v>
      </c>
      <c r="H68" s="1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row>
    <row r="69" spans="1:54" ht="5.0999999999999996" customHeight="1">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row>
    <row r="70" spans="1:54" ht="20.100000000000001" customHeight="1">
      <c r="A70" s="23"/>
      <c r="B70" s="23"/>
      <c r="C70" s="39" t="s">
        <v>599</v>
      </c>
      <c r="D70" s="155"/>
      <c r="E70" s="156"/>
      <c r="F70" s="39" t="s">
        <v>608</v>
      </c>
      <c r="G70" s="155"/>
      <c r="H70" s="156"/>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row>
    <row r="71" spans="1:54" ht="12" customHeight="1">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row>
    <row r="72" spans="1:54" ht="12" customHeight="1">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row>
    <row r="73" spans="1:54" ht="20.100000000000001" customHeight="1">
      <c r="A73" s="8">
        <v>11</v>
      </c>
      <c r="B73" s="24" t="s">
        <v>575</v>
      </c>
      <c r="C73" s="9" t="s">
        <v>649</v>
      </c>
      <c r="D73" s="51"/>
      <c r="E73" s="39" t="s">
        <v>650</v>
      </c>
      <c r="F73" s="51"/>
      <c r="G73" s="39" t="s">
        <v>524</v>
      </c>
      <c r="H73" s="76"/>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row>
    <row r="74" spans="1:54" ht="5.0999999999999996" customHeight="1">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row>
    <row r="75" spans="1:54" ht="20.100000000000001" customHeight="1">
      <c r="A75" s="23"/>
      <c r="B75" s="23"/>
      <c r="C75" s="9" t="s">
        <v>531</v>
      </c>
      <c r="D75" s="136"/>
      <c r="E75" s="138"/>
      <c r="F75" s="9" t="s">
        <v>543</v>
      </c>
      <c r="G75" s="122">
        <v>11</v>
      </c>
      <c r="H75" s="1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row>
    <row r="76" spans="1:54" ht="5.0999999999999996" customHeight="1">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row>
    <row r="77" spans="1:54" ht="20.100000000000001" customHeight="1">
      <c r="A77" s="23"/>
      <c r="B77" s="23"/>
      <c r="C77" s="39" t="s">
        <v>599</v>
      </c>
      <c r="D77" s="155"/>
      <c r="E77" s="156"/>
      <c r="F77" s="39" t="s">
        <v>608</v>
      </c>
      <c r="G77" s="155"/>
      <c r="H77" s="156"/>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c r="AX77" s="23"/>
      <c r="AY77" s="23"/>
      <c r="AZ77" s="23"/>
      <c r="BA77" s="23"/>
      <c r="BB77" s="23"/>
    </row>
    <row r="78" spans="1:54" ht="12" customHeight="1">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c r="AX78" s="23"/>
      <c r="AY78" s="23"/>
      <c r="AZ78" s="23"/>
      <c r="BA78" s="23"/>
      <c r="BB78" s="23"/>
    </row>
    <row r="79" spans="1:54" ht="12" customHeight="1">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c r="BA79" s="23"/>
      <c r="BB79" s="23"/>
    </row>
    <row r="80" spans="1:54" ht="20.100000000000001" customHeight="1">
      <c r="A80" s="8">
        <v>12</v>
      </c>
      <c r="B80" s="24" t="s">
        <v>575</v>
      </c>
      <c r="C80" s="9" t="s">
        <v>649</v>
      </c>
      <c r="D80" s="51"/>
      <c r="E80" s="39" t="s">
        <v>650</v>
      </c>
      <c r="F80" s="51"/>
      <c r="G80" s="39" t="s">
        <v>524</v>
      </c>
      <c r="H80" s="76"/>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row>
    <row r="81" spans="1:54" ht="5.0999999999999996" customHeight="1">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row>
    <row r="82" spans="1:54" ht="20.100000000000001" customHeight="1">
      <c r="A82" s="23"/>
      <c r="B82" s="23"/>
      <c r="C82" s="9" t="s">
        <v>531</v>
      </c>
      <c r="D82" s="136"/>
      <c r="E82" s="138"/>
      <c r="F82" s="9" t="s">
        <v>543</v>
      </c>
      <c r="G82" s="122">
        <v>12</v>
      </c>
      <c r="H82" s="123"/>
      <c r="I82" s="23"/>
      <c r="J82" s="23"/>
      <c r="K82" s="23"/>
      <c r="L82" s="61"/>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row>
    <row r="83" spans="1:54" ht="5.0999999999999996" customHeight="1">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row>
    <row r="84" spans="1:54" ht="20.100000000000001" customHeight="1">
      <c r="A84" s="23"/>
      <c r="B84" s="23"/>
      <c r="C84" s="39" t="s">
        <v>599</v>
      </c>
      <c r="D84" s="155"/>
      <c r="E84" s="156"/>
      <c r="F84" s="39" t="s">
        <v>608</v>
      </c>
      <c r="G84" s="155"/>
      <c r="H84" s="156"/>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row>
    <row r="85" spans="1:54" ht="12" customHeight="1">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row>
    <row r="86" spans="1:54" ht="12" customHeight="1">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row>
    <row r="87" spans="1:54" ht="20.100000000000001" customHeight="1">
      <c r="A87" s="8">
        <v>13</v>
      </c>
      <c r="B87" s="24" t="s">
        <v>575</v>
      </c>
      <c r="C87" s="9" t="s">
        <v>649</v>
      </c>
      <c r="D87" s="51"/>
      <c r="E87" s="39" t="s">
        <v>650</v>
      </c>
      <c r="F87" s="51"/>
      <c r="G87" s="39" t="s">
        <v>524</v>
      </c>
      <c r="H87" s="76"/>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row>
    <row r="88" spans="1:54" ht="5.0999999999999996" customHeight="1">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c r="BA88" s="23"/>
      <c r="BB88" s="23"/>
    </row>
    <row r="89" spans="1:54" ht="20.100000000000001" customHeight="1">
      <c r="A89" s="23"/>
      <c r="B89" s="23"/>
      <c r="C89" s="9" t="s">
        <v>531</v>
      </c>
      <c r="D89" s="136"/>
      <c r="E89" s="138"/>
      <c r="F89" s="9" t="s">
        <v>543</v>
      </c>
      <c r="G89" s="122">
        <v>13</v>
      </c>
      <c r="H89" s="1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row>
    <row r="90" spans="1:54" ht="5.0999999999999996" customHeight="1">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row>
    <row r="91" spans="1:54" ht="20.100000000000001" customHeight="1">
      <c r="A91" s="23"/>
      <c r="B91" s="23"/>
      <c r="C91" s="39" t="s">
        <v>599</v>
      </c>
      <c r="D91" s="155"/>
      <c r="E91" s="156"/>
      <c r="F91" s="39" t="s">
        <v>608</v>
      </c>
      <c r="G91" s="155"/>
      <c r="H91" s="156"/>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row>
    <row r="92" spans="1:54" ht="12" customHeight="1">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row>
    <row r="93" spans="1:54" ht="12" customHeight="1">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row>
    <row r="94" spans="1:54" ht="20.100000000000001" customHeight="1">
      <c r="A94" s="8">
        <v>14</v>
      </c>
      <c r="B94" s="24" t="s">
        <v>575</v>
      </c>
      <c r="C94" s="9" t="s">
        <v>649</v>
      </c>
      <c r="D94" s="51"/>
      <c r="E94" s="39" t="s">
        <v>650</v>
      </c>
      <c r="F94" s="51"/>
      <c r="G94" s="39" t="s">
        <v>524</v>
      </c>
      <c r="H94" s="76"/>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row>
    <row r="95" spans="1:54" ht="5.0999999999999996" customHeight="1">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row>
    <row r="96" spans="1:54" ht="20.100000000000001" customHeight="1">
      <c r="A96" s="23"/>
      <c r="B96" s="23"/>
      <c r="C96" s="9" t="s">
        <v>531</v>
      </c>
      <c r="D96" s="136"/>
      <c r="E96" s="138"/>
      <c r="F96" s="9" t="s">
        <v>543</v>
      </c>
      <c r="G96" s="122">
        <v>14</v>
      </c>
      <c r="H96" s="1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row>
    <row r="97" spans="1:54" ht="5.0999999999999996" customHeight="1">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row>
    <row r="98" spans="1:54" ht="20.100000000000001" customHeight="1">
      <c r="A98" s="23"/>
      <c r="B98" s="23"/>
      <c r="C98" s="39" t="s">
        <v>599</v>
      </c>
      <c r="D98" s="155"/>
      <c r="E98" s="156"/>
      <c r="F98" s="39" t="s">
        <v>608</v>
      </c>
      <c r="G98" s="155"/>
      <c r="H98" s="156"/>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row>
    <row r="99" spans="1:54" ht="12" customHeight="1">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row>
    <row r="100" spans="1:54" ht="12" customHeight="1">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row>
    <row r="101" spans="1:54" ht="20.100000000000001" customHeight="1">
      <c r="A101" s="8">
        <v>15</v>
      </c>
      <c r="B101" s="24" t="s">
        <v>575</v>
      </c>
      <c r="C101" s="9" t="s">
        <v>649</v>
      </c>
      <c r="D101" s="51"/>
      <c r="E101" s="39" t="s">
        <v>650</v>
      </c>
      <c r="F101" s="51"/>
      <c r="G101" s="39" t="s">
        <v>524</v>
      </c>
      <c r="H101" s="76"/>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row>
    <row r="102" spans="1:54" ht="5.0999999999999996" customHeight="1">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row>
    <row r="103" spans="1:54" ht="20.100000000000001" customHeight="1">
      <c r="A103" s="23"/>
      <c r="B103" s="23"/>
      <c r="C103" s="9" t="s">
        <v>531</v>
      </c>
      <c r="D103" s="136"/>
      <c r="E103" s="138"/>
      <c r="F103" s="9" t="s">
        <v>543</v>
      </c>
      <c r="G103" s="122">
        <v>15</v>
      </c>
      <c r="H103" s="1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row>
    <row r="104" spans="1:54" ht="5.0999999999999996" customHeight="1">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row>
    <row r="105" spans="1:54" ht="20.100000000000001" customHeight="1">
      <c r="A105" s="23"/>
      <c r="B105" s="23"/>
      <c r="C105" s="39" t="s">
        <v>599</v>
      </c>
      <c r="D105" s="155"/>
      <c r="E105" s="156"/>
      <c r="F105" s="39" t="s">
        <v>608</v>
      </c>
      <c r="G105" s="155"/>
      <c r="H105" s="156"/>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row>
    <row r="106" spans="1:54" ht="12" customHeight="1">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row>
    <row r="107" spans="1:54" ht="12" customHeight="1">
      <c r="A107" s="23"/>
      <c r="B107" s="23"/>
      <c r="C107" s="23"/>
      <c r="D107" s="23"/>
      <c r="E107" s="23"/>
      <c r="F107" s="23"/>
      <c r="G107" s="23"/>
      <c r="H107" s="23"/>
      <c r="I107" s="23"/>
      <c r="J107" s="23"/>
      <c r="K107" s="61"/>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row>
    <row r="108" spans="1:54" ht="20.100000000000001" customHeight="1">
      <c r="A108" s="8">
        <v>16</v>
      </c>
      <c r="B108" s="24" t="s">
        <v>575</v>
      </c>
      <c r="C108" s="9" t="s">
        <v>649</v>
      </c>
      <c r="D108" s="51"/>
      <c r="E108" s="39" t="s">
        <v>650</v>
      </c>
      <c r="F108" s="51"/>
      <c r="G108" s="39" t="s">
        <v>524</v>
      </c>
      <c r="H108" s="76"/>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row>
    <row r="109" spans="1:54" ht="5.0999999999999996" customHeight="1">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row>
    <row r="110" spans="1:54" ht="20.100000000000001" customHeight="1">
      <c r="A110" s="23"/>
      <c r="B110" s="23"/>
      <c r="C110" s="9" t="s">
        <v>531</v>
      </c>
      <c r="D110" s="136"/>
      <c r="E110" s="138"/>
      <c r="F110" s="9" t="s">
        <v>543</v>
      </c>
      <c r="G110" s="122">
        <v>16</v>
      </c>
      <c r="H110" s="1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row>
    <row r="111" spans="1:54" ht="5.0999999999999996" customHeight="1">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row>
    <row r="112" spans="1:54" ht="20.100000000000001" customHeight="1">
      <c r="A112" s="23"/>
      <c r="B112" s="23"/>
      <c r="C112" s="39" t="s">
        <v>599</v>
      </c>
      <c r="D112" s="155"/>
      <c r="E112" s="156"/>
      <c r="F112" s="39" t="s">
        <v>608</v>
      </c>
      <c r="G112" s="155"/>
      <c r="H112" s="156"/>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row>
    <row r="113" spans="1:54" ht="12" customHeight="1">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row>
    <row r="114" spans="1:54" ht="12" customHeight="1">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row>
    <row r="115" spans="1:54" ht="20.100000000000001" customHeight="1">
      <c r="A115" s="8">
        <v>17</v>
      </c>
      <c r="B115" s="24" t="s">
        <v>575</v>
      </c>
      <c r="C115" s="9" t="s">
        <v>649</v>
      </c>
      <c r="D115" s="51"/>
      <c r="E115" s="39" t="s">
        <v>650</v>
      </c>
      <c r="F115" s="51"/>
      <c r="G115" s="39" t="s">
        <v>524</v>
      </c>
      <c r="H115" s="76"/>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row>
    <row r="116" spans="1:54" ht="5.0999999999999996" customHeight="1">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row>
    <row r="117" spans="1:54" ht="20.100000000000001" customHeight="1">
      <c r="A117" s="23"/>
      <c r="B117" s="23"/>
      <c r="C117" s="9" t="s">
        <v>531</v>
      </c>
      <c r="D117" s="136"/>
      <c r="E117" s="138"/>
      <c r="F117" s="9" t="s">
        <v>543</v>
      </c>
      <c r="G117" s="122">
        <v>17</v>
      </c>
      <c r="H117" s="1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row>
    <row r="118" spans="1:54" ht="5.0999999999999996" customHeight="1">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row>
    <row r="119" spans="1:54" ht="20.100000000000001" customHeight="1">
      <c r="A119" s="23"/>
      <c r="B119" s="23"/>
      <c r="C119" s="39" t="s">
        <v>599</v>
      </c>
      <c r="D119" s="155"/>
      <c r="E119" s="156"/>
      <c r="F119" s="39" t="s">
        <v>608</v>
      </c>
      <c r="G119" s="155"/>
      <c r="H119" s="156"/>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row>
    <row r="120" spans="1:54" ht="12" customHeight="1">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row>
    <row r="121" spans="1:54" ht="12" customHeight="1">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row>
    <row r="122" spans="1:54" ht="20.100000000000001" customHeight="1">
      <c r="A122" s="8">
        <v>18</v>
      </c>
      <c r="B122" s="24" t="s">
        <v>575</v>
      </c>
      <c r="C122" s="9" t="s">
        <v>649</v>
      </c>
      <c r="D122" s="51"/>
      <c r="E122" s="39" t="s">
        <v>650</v>
      </c>
      <c r="F122" s="51"/>
      <c r="G122" s="39" t="s">
        <v>524</v>
      </c>
      <c r="H122" s="76"/>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row>
    <row r="123" spans="1:54" ht="5.0999999999999996" customHeight="1">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row>
    <row r="124" spans="1:54" ht="20.100000000000001" customHeight="1">
      <c r="A124" s="23"/>
      <c r="B124" s="23"/>
      <c r="C124" s="9" t="s">
        <v>531</v>
      </c>
      <c r="D124" s="136"/>
      <c r="E124" s="138"/>
      <c r="F124" s="9" t="s">
        <v>543</v>
      </c>
      <c r="G124" s="122">
        <v>18</v>
      </c>
      <c r="H124" s="1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row>
    <row r="125" spans="1:54" ht="5.0999999999999996" customHeight="1">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row>
    <row r="126" spans="1:54" ht="20.100000000000001" customHeight="1">
      <c r="A126" s="23"/>
      <c r="B126" s="23"/>
      <c r="C126" s="39" t="s">
        <v>544</v>
      </c>
      <c r="D126" s="155"/>
      <c r="E126" s="156"/>
      <c r="F126" s="39" t="s">
        <v>608</v>
      </c>
      <c r="G126" s="155"/>
      <c r="H126" s="156"/>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row>
    <row r="127" spans="1:54" ht="12" customHeight="1">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row>
    <row r="128" spans="1:54" ht="12" customHeight="1">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row>
    <row r="129" spans="1:54" ht="20.100000000000001" customHeight="1">
      <c r="A129" s="8">
        <v>19</v>
      </c>
      <c r="B129" s="24" t="s">
        <v>575</v>
      </c>
      <c r="C129" s="9" t="s">
        <v>649</v>
      </c>
      <c r="D129" s="51"/>
      <c r="E129" s="39" t="s">
        <v>650</v>
      </c>
      <c r="F129" s="51"/>
      <c r="G129" s="39" t="s">
        <v>524</v>
      </c>
      <c r="H129" s="76"/>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row>
    <row r="130" spans="1:54" ht="5.0999999999999996" customHeight="1">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row>
    <row r="131" spans="1:54" ht="20.100000000000001" customHeight="1">
      <c r="A131" s="23"/>
      <c r="B131" s="23"/>
      <c r="C131" s="9" t="s">
        <v>531</v>
      </c>
      <c r="D131" s="136"/>
      <c r="E131" s="138"/>
      <c r="F131" s="9" t="s">
        <v>543</v>
      </c>
      <c r="G131" s="122">
        <v>19</v>
      </c>
      <c r="H131" s="1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row>
    <row r="132" spans="1:54" ht="5.0999999999999996" customHeight="1">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row>
    <row r="133" spans="1:54" ht="20.100000000000001" customHeight="1">
      <c r="A133" s="23"/>
      <c r="B133" s="23"/>
      <c r="C133" s="39" t="s">
        <v>599</v>
      </c>
      <c r="D133" s="155"/>
      <c r="E133" s="156"/>
      <c r="F133" s="39" t="s">
        <v>608</v>
      </c>
      <c r="G133" s="155"/>
      <c r="H133" s="156"/>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3"/>
      <c r="BA133" s="23"/>
      <c r="BB133" s="23"/>
    </row>
    <row r="134" spans="1:54" ht="12" customHeight="1">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c r="AF134" s="23"/>
      <c r="AG134" s="23"/>
      <c r="AH134" s="23"/>
      <c r="AI134" s="23"/>
      <c r="AJ134" s="23"/>
      <c r="AK134" s="23"/>
      <c r="AL134" s="23"/>
      <c r="AM134" s="23"/>
      <c r="AN134" s="23"/>
      <c r="AO134" s="23"/>
      <c r="AP134" s="23"/>
      <c r="AQ134" s="23"/>
      <c r="AR134" s="23"/>
      <c r="AS134" s="23"/>
      <c r="AT134" s="23"/>
      <c r="AU134" s="23"/>
      <c r="AV134" s="23"/>
      <c r="AW134" s="23"/>
      <c r="AX134" s="23"/>
      <c r="AY134" s="23"/>
      <c r="AZ134" s="23"/>
      <c r="BA134" s="23"/>
      <c r="BB134" s="23"/>
    </row>
    <row r="135" spans="1:54" ht="12" customHeight="1">
      <c r="A135" s="23"/>
      <c r="B135" s="23"/>
      <c r="C135" s="23"/>
      <c r="D135" s="23"/>
      <c r="E135" s="23"/>
      <c r="F135" s="23"/>
      <c r="G135" s="23"/>
      <c r="H135" s="23"/>
      <c r="I135" s="23"/>
      <c r="J135" s="23"/>
      <c r="K135" s="61"/>
      <c r="L135" s="23"/>
      <c r="M135" s="23"/>
      <c r="N135" s="23"/>
      <c r="O135" s="23"/>
      <c r="P135" s="23"/>
      <c r="Q135" s="23"/>
      <c r="R135" s="23"/>
      <c r="S135" s="23"/>
      <c r="T135" s="23"/>
      <c r="U135" s="23"/>
      <c r="V135" s="23"/>
      <c r="W135" s="23"/>
      <c r="X135" s="23"/>
      <c r="Y135" s="23"/>
      <c r="Z135" s="23"/>
      <c r="AA135" s="23"/>
      <c r="AB135" s="23"/>
      <c r="AC135" s="23"/>
      <c r="AD135" s="23"/>
      <c r="AE135" s="23"/>
      <c r="AF135" s="23"/>
      <c r="AG135" s="23"/>
      <c r="AH135" s="23"/>
      <c r="AI135" s="23"/>
      <c r="AJ135" s="23"/>
      <c r="AK135" s="23"/>
      <c r="AL135" s="23"/>
      <c r="AM135" s="23"/>
      <c r="AN135" s="23"/>
      <c r="AO135" s="23"/>
      <c r="AP135" s="23"/>
      <c r="AQ135" s="23"/>
      <c r="AR135" s="23"/>
      <c r="AS135" s="23"/>
      <c r="AT135" s="23"/>
      <c r="AU135" s="23"/>
      <c r="AV135" s="23"/>
      <c r="AW135" s="23"/>
      <c r="AX135" s="23"/>
      <c r="AY135" s="23"/>
      <c r="AZ135" s="23"/>
      <c r="BA135" s="23"/>
      <c r="BB135" s="23"/>
    </row>
    <row r="136" spans="1:54" ht="20.100000000000001" customHeight="1">
      <c r="A136" s="8">
        <v>20</v>
      </c>
      <c r="B136" s="24" t="s">
        <v>575</v>
      </c>
      <c r="C136" s="9" t="s">
        <v>649</v>
      </c>
      <c r="D136" s="51"/>
      <c r="E136" s="39" t="s">
        <v>650</v>
      </c>
      <c r="F136" s="51"/>
      <c r="G136" s="39" t="s">
        <v>524</v>
      </c>
      <c r="H136" s="76"/>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row>
    <row r="137" spans="1:54" ht="5.0999999999999996" customHeight="1">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c r="AG137" s="23"/>
      <c r="AH137" s="23"/>
      <c r="AI137" s="23"/>
      <c r="AJ137" s="23"/>
      <c r="AK137" s="23"/>
      <c r="AL137" s="23"/>
      <c r="AM137" s="23"/>
      <c r="AN137" s="23"/>
      <c r="AO137" s="23"/>
      <c r="AP137" s="23"/>
      <c r="AQ137" s="23"/>
      <c r="AR137" s="23"/>
      <c r="AS137" s="23"/>
      <c r="AT137" s="23"/>
      <c r="AU137" s="23"/>
      <c r="AV137" s="23"/>
      <c r="AW137" s="23"/>
      <c r="AX137" s="23"/>
      <c r="AY137" s="23"/>
      <c r="AZ137" s="23"/>
      <c r="BA137" s="23"/>
      <c r="BB137" s="23"/>
    </row>
    <row r="138" spans="1:54" ht="20.100000000000001" customHeight="1">
      <c r="A138" s="23"/>
      <c r="B138" s="23"/>
      <c r="C138" s="9" t="s">
        <v>531</v>
      </c>
      <c r="D138" s="136"/>
      <c r="E138" s="138"/>
      <c r="F138" s="9" t="s">
        <v>543</v>
      </c>
      <c r="G138" s="122">
        <v>20</v>
      </c>
      <c r="H138" s="123"/>
      <c r="I138" s="23"/>
      <c r="J138" s="23"/>
      <c r="K138" s="23"/>
      <c r="L138" s="23"/>
      <c r="M138" s="23"/>
      <c r="N138" s="23"/>
      <c r="O138" s="23"/>
      <c r="P138" s="23"/>
      <c r="Q138" s="23"/>
      <c r="R138" s="23"/>
      <c r="S138" s="23"/>
      <c r="T138" s="23"/>
      <c r="U138" s="23"/>
      <c r="V138" s="23"/>
      <c r="W138" s="23"/>
      <c r="X138" s="23"/>
      <c r="Y138" s="23"/>
      <c r="Z138" s="23"/>
      <c r="AA138" s="23"/>
      <c r="AB138" s="23"/>
      <c r="AC138" s="23"/>
      <c r="AD138" s="23"/>
      <c r="AE138" s="23"/>
      <c r="AF138" s="23"/>
      <c r="AG138" s="23"/>
      <c r="AH138" s="23"/>
      <c r="AI138" s="23"/>
      <c r="AJ138" s="23"/>
      <c r="AK138" s="23"/>
      <c r="AL138" s="23"/>
      <c r="AM138" s="23"/>
      <c r="AN138" s="23"/>
      <c r="AO138" s="23"/>
      <c r="AP138" s="23"/>
      <c r="AQ138" s="23"/>
      <c r="AR138" s="23"/>
      <c r="AS138" s="23"/>
      <c r="AT138" s="23"/>
      <c r="AU138" s="23"/>
      <c r="AV138" s="23"/>
      <c r="AW138" s="23"/>
      <c r="AX138" s="23"/>
      <c r="AY138" s="23"/>
      <c r="AZ138" s="23"/>
      <c r="BA138" s="23"/>
      <c r="BB138" s="23"/>
    </row>
    <row r="139" spans="1:54" ht="5.0999999999999996" customHeight="1">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23"/>
      <c r="AC139" s="23"/>
      <c r="AD139" s="23"/>
      <c r="AE139" s="23"/>
      <c r="AF139" s="23"/>
      <c r="AG139" s="23"/>
      <c r="AH139" s="23"/>
      <c r="AI139" s="23"/>
      <c r="AJ139" s="23"/>
      <c r="AK139" s="23"/>
      <c r="AL139" s="23"/>
      <c r="AM139" s="23"/>
      <c r="AN139" s="23"/>
      <c r="AO139" s="23"/>
      <c r="AP139" s="23"/>
      <c r="AQ139" s="23"/>
      <c r="AR139" s="23"/>
      <c r="AS139" s="23"/>
      <c r="AT139" s="23"/>
      <c r="AU139" s="23"/>
      <c r="AV139" s="23"/>
      <c r="AW139" s="23"/>
      <c r="AX139" s="23"/>
      <c r="AY139" s="23"/>
      <c r="AZ139" s="23"/>
      <c r="BA139" s="23"/>
      <c r="BB139" s="23"/>
    </row>
    <row r="140" spans="1:54" ht="20.100000000000001" customHeight="1">
      <c r="A140" s="23"/>
      <c r="B140" s="23"/>
      <c r="C140" s="39" t="s">
        <v>599</v>
      </c>
      <c r="D140" s="155"/>
      <c r="E140" s="156"/>
      <c r="F140" s="39" t="s">
        <v>608</v>
      </c>
      <c r="G140" s="155"/>
      <c r="H140" s="156"/>
      <c r="I140" s="23"/>
      <c r="J140" s="23"/>
      <c r="K140" s="23"/>
      <c r="L140" s="23"/>
      <c r="M140" s="23"/>
      <c r="N140" s="23"/>
      <c r="O140" s="23"/>
      <c r="P140" s="23"/>
      <c r="Q140" s="23"/>
      <c r="R140" s="23"/>
      <c r="S140" s="23"/>
      <c r="T140" s="23"/>
      <c r="U140" s="23"/>
      <c r="V140" s="23"/>
      <c r="W140" s="23"/>
      <c r="X140" s="23"/>
      <c r="Y140" s="23"/>
      <c r="Z140" s="23"/>
      <c r="AA140" s="23"/>
      <c r="AB140" s="23"/>
      <c r="AC140" s="23"/>
      <c r="AD140" s="23"/>
      <c r="AE140" s="23"/>
      <c r="AF140" s="23"/>
      <c r="AG140" s="23"/>
      <c r="AH140" s="23"/>
      <c r="AI140" s="23"/>
      <c r="AJ140" s="23"/>
      <c r="AK140" s="23"/>
      <c r="AL140" s="23"/>
      <c r="AM140" s="23"/>
      <c r="AN140" s="23"/>
      <c r="AO140" s="23"/>
      <c r="AP140" s="23"/>
      <c r="AQ140" s="23"/>
      <c r="AR140" s="23"/>
      <c r="AS140" s="23"/>
      <c r="AT140" s="23"/>
      <c r="AU140" s="23"/>
      <c r="AV140" s="23"/>
      <c r="AW140" s="23"/>
      <c r="AX140" s="23"/>
      <c r="AY140" s="23"/>
      <c r="AZ140" s="23"/>
      <c r="BA140" s="23"/>
      <c r="BB140" s="23"/>
    </row>
    <row r="141" spans="1:54" ht="12" customHeight="1">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3"/>
      <c r="AC141" s="23"/>
      <c r="AD141" s="23"/>
      <c r="AE141" s="23"/>
      <c r="AF141" s="23"/>
      <c r="AG141" s="23"/>
      <c r="AH141" s="23"/>
      <c r="AI141" s="23"/>
      <c r="AJ141" s="23"/>
      <c r="AK141" s="23"/>
      <c r="AL141" s="23"/>
      <c r="AM141" s="23"/>
      <c r="AN141" s="23"/>
      <c r="AO141" s="23"/>
      <c r="AP141" s="23"/>
      <c r="AQ141" s="23"/>
      <c r="AR141" s="23"/>
      <c r="AS141" s="23"/>
      <c r="AT141" s="23"/>
      <c r="AU141" s="23"/>
      <c r="AV141" s="23"/>
      <c r="AW141" s="23"/>
      <c r="AX141" s="23"/>
      <c r="AY141" s="23"/>
      <c r="AZ141" s="23"/>
      <c r="BA141" s="23"/>
      <c r="BB141" s="23"/>
    </row>
    <row r="142" spans="1:54" ht="12" customHeight="1">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23"/>
      <c r="AC142" s="23"/>
      <c r="AD142" s="23"/>
      <c r="AE142" s="23"/>
      <c r="AF142" s="23"/>
      <c r="AG142" s="23"/>
      <c r="AH142" s="23"/>
      <c r="AI142" s="23"/>
      <c r="AJ142" s="23"/>
      <c r="AK142" s="23"/>
      <c r="AL142" s="23"/>
      <c r="AM142" s="23"/>
      <c r="AN142" s="23"/>
      <c r="AO142" s="23"/>
      <c r="AP142" s="23"/>
      <c r="AQ142" s="23"/>
      <c r="AR142" s="23"/>
      <c r="AS142" s="23"/>
      <c r="AT142" s="23"/>
      <c r="AU142" s="23"/>
      <c r="AV142" s="23"/>
      <c r="AW142" s="23"/>
      <c r="AX142" s="23"/>
      <c r="AY142" s="23"/>
      <c r="AZ142" s="23"/>
      <c r="BA142" s="23"/>
      <c r="BB142" s="23"/>
    </row>
    <row r="143" spans="1:54" ht="21">
      <c r="A143" s="8">
        <v>21</v>
      </c>
      <c r="B143" s="24" t="s">
        <v>575</v>
      </c>
      <c r="C143" s="9" t="s">
        <v>649</v>
      </c>
      <c r="D143" s="51"/>
      <c r="E143" s="39" t="s">
        <v>650</v>
      </c>
      <c r="F143" s="51"/>
      <c r="G143" s="39" t="s">
        <v>524</v>
      </c>
      <c r="H143" s="76"/>
      <c r="I143" s="23"/>
      <c r="J143" s="23"/>
      <c r="K143" s="23"/>
      <c r="L143" s="23"/>
      <c r="M143" s="23"/>
      <c r="N143" s="23"/>
      <c r="O143" s="23"/>
      <c r="P143" s="23"/>
      <c r="Q143" s="23"/>
      <c r="R143" s="23"/>
      <c r="S143" s="23"/>
      <c r="T143" s="23"/>
      <c r="U143" s="23"/>
      <c r="V143" s="23"/>
      <c r="W143" s="23"/>
      <c r="X143" s="23"/>
      <c r="Y143" s="23"/>
      <c r="Z143" s="23"/>
      <c r="AA143" s="23"/>
      <c r="AB143" s="23"/>
      <c r="AC143" s="23"/>
      <c r="AD143" s="23"/>
      <c r="AE143" s="23"/>
      <c r="AF143" s="23"/>
      <c r="AG143" s="23"/>
      <c r="AH143" s="23"/>
      <c r="AI143" s="23"/>
      <c r="AJ143" s="23"/>
      <c r="AK143" s="23"/>
      <c r="AL143" s="23"/>
      <c r="AM143" s="23"/>
      <c r="AN143" s="23"/>
      <c r="AO143" s="23"/>
      <c r="AP143" s="23"/>
      <c r="AQ143" s="23"/>
      <c r="AR143" s="23"/>
      <c r="AS143" s="23"/>
      <c r="AT143" s="23"/>
      <c r="AU143" s="23"/>
      <c r="AV143" s="23"/>
      <c r="AW143" s="23"/>
      <c r="AX143" s="23"/>
      <c r="AY143" s="23"/>
      <c r="AZ143" s="23"/>
      <c r="BA143" s="23"/>
      <c r="BB143" s="23"/>
    </row>
    <row r="144" spans="1:54" ht="5" customHeight="1">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c r="AG144" s="23"/>
      <c r="AH144" s="23"/>
      <c r="AI144" s="23"/>
      <c r="AJ144" s="23"/>
      <c r="AK144" s="23"/>
      <c r="AL144" s="23"/>
      <c r="AM144" s="23"/>
      <c r="AN144" s="23"/>
      <c r="AO144" s="23"/>
      <c r="AP144" s="23"/>
      <c r="AQ144" s="23"/>
      <c r="AR144" s="23"/>
      <c r="AS144" s="23"/>
      <c r="AT144" s="23"/>
      <c r="AU144" s="23"/>
      <c r="AV144" s="23"/>
      <c r="AW144" s="23"/>
      <c r="AX144" s="23"/>
      <c r="AY144" s="23"/>
      <c r="AZ144" s="23"/>
      <c r="BA144" s="23"/>
      <c r="BB144" s="23"/>
    </row>
    <row r="145" spans="1:54" ht="20" customHeight="1">
      <c r="A145" s="23"/>
      <c r="B145" s="23"/>
      <c r="C145" s="9" t="s">
        <v>531</v>
      </c>
      <c r="D145" s="136"/>
      <c r="E145" s="138"/>
      <c r="F145" s="9" t="s">
        <v>543</v>
      </c>
      <c r="G145" s="122">
        <v>21</v>
      </c>
      <c r="H145" s="123"/>
      <c r="I145" s="23"/>
      <c r="J145" s="23"/>
      <c r="K145" s="23"/>
      <c r="L145" s="23"/>
      <c r="M145" s="23"/>
      <c r="N145" s="23"/>
      <c r="O145" s="23"/>
      <c r="P145" s="23"/>
      <c r="Q145" s="23"/>
      <c r="R145" s="23"/>
      <c r="S145" s="23"/>
      <c r="T145" s="23"/>
      <c r="U145" s="23"/>
      <c r="V145" s="23"/>
      <c r="W145" s="23"/>
      <c r="X145" s="23"/>
      <c r="Y145" s="23"/>
      <c r="Z145" s="23"/>
      <c r="AA145" s="23"/>
      <c r="AB145" s="23"/>
      <c r="AC145" s="23"/>
      <c r="AD145" s="23"/>
      <c r="AE145" s="23"/>
      <c r="AF145" s="23"/>
      <c r="AG145" s="23"/>
      <c r="AH145" s="23"/>
      <c r="AI145" s="23"/>
      <c r="AJ145" s="23"/>
      <c r="AK145" s="23"/>
      <c r="AL145" s="23"/>
      <c r="AM145" s="23"/>
      <c r="AN145" s="23"/>
      <c r="AO145" s="23"/>
      <c r="AP145" s="23"/>
      <c r="AQ145" s="23"/>
      <c r="AR145" s="23"/>
      <c r="AS145" s="23"/>
      <c r="AT145" s="23"/>
      <c r="AU145" s="23"/>
      <c r="AV145" s="23"/>
      <c r="AW145" s="23"/>
      <c r="AX145" s="23"/>
      <c r="AY145" s="23"/>
      <c r="AZ145" s="23"/>
      <c r="BA145" s="23"/>
      <c r="BB145" s="23"/>
    </row>
    <row r="146" spans="1:54" ht="5" customHeight="1">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c r="AE146" s="23"/>
      <c r="AF146" s="23"/>
      <c r="AG146" s="23"/>
      <c r="AH146" s="23"/>
      <c r="AI146" s="23"/>
      <c r="AJ146" s="23"/>
      <c r="AK146" s="23"/>
      <c r="AL146" s="23"/>
      <c r="AM146" s="23"/>
      <c r="AN146" s="23"/>
      <c r="AO146" s="23"/>
      <c r="AP146" s="23"/>
      <c r="AQ146" s="23"/>
      <c r="AR146" s="23"/>
      <c r="AS146" s="23"/>
      <c r="AT146" s="23"/>
      <c r="AU146" s="23"/>
      <c r="AV146" s="23"/>
      <c r="AW146" s="23"/>
      <c r="AX146" s="23"/>
      <c r="AY146" s="23"/>
      <c r="AZ146" s="23"/>
      <c r="BA146" s="23"/>
      <c r="BB146" s="23"/>
    </row>
    <row r="147" spans="1:54" ht="20" customHeight="1">
      <c r="A147" s="23"/>
      <c r="B147" s="23"/>
      <c r="C147" s="39" t="s">
        <v>599</v>
      </c>
      <c r="D147" s="155"/>
      <c r="E147" s="156"/>
      <c r="F147" s="39" t="s">
        <v>608</v>
      </c>
      <c r="G147" s="155"/>
      <c r="H147" s="156"/>
      <c r="I147" s="23"/>
      <c r="J147" s="23"/>
      <c r="K147" s="23"/>
      <c r="L147" s="23"/>
      <c r="M147" s="23"/>
      <c r="N147" s="23"/>
      <c r="O147" s="23"/>
      <c r="P147" s="23"/>
      <c r="Q147" s="23"/>
      <c r="R147" s="23"/>
      <c r="S147" s="23"/>
      <c r="T147" s="23"/>
      <c r="U147" s="23"/>
      <c r="V147" s="23"/>
      <c r="W147" s="23"/>
      <c r="X147" s="23"/>
      <c r="Y147" s="23"/>
      <c r="Z147" s="23"/>
      <c r="AA147" s="23"/>
      <c r="AB147" s="23"/>
      <c r="AC147" s="23"/>
      <c r="AD147" s="23"/>
      <c r="AE147" s="23"/>
      <c r="AF147" s="23"/>
      <c r="AG147" s="23"/>
      <c r="AH147" s="23"/>
      <c r="AI147" s="23"/>
      <c r="AJ147" s="23"/>
      <c r="AK147" s="23"/>
      <c r="AL147" s="23"/>
      <c r="AM147" s="23"/>
      <c r="AN147" s="23"/>
      <c r="AO147" s="23"/>
      <c r="AP147" s="23"/>
      <c r="AQ147" s="23"/>
      <c r="AR147" s="23"/>
      <c r="AS147" s="23"/>
      <c r="AT147" s="23"/>
      <c r="AU147" s="23"/>
      <c r="AV147" s="23"/>
      <c r="AW147" s="23"/>
      <c r="AX147" s="23"/>
      <c r="AY147" s="23"/>
      <c r="AZ147" s="23"/>
      <c r="BA147" s="23"/>
      <c r="BB147" s="23"/>
    </row>
    <row r="148" spans="1:54">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c r="AA148" s="23"/>
      <c r="AB148" s="23"/>
      <c r="AC148" s="23"/>
      <c r="AD148" s="23"/>
      <c r="AE148" s="23"/>
      <c r="AF148" s="23"/>
      <c r="AG148" s="23"/>
      <c r="AH148" s="23"/>
      <c r="AI148" s="23"/>
      <c r="AJ148" s="23"/>
      <c r="AK148" s="23"/>
      <c r="AL148" s="23"/>
      <c r="AM148" s="23"/>
      <c r="AN148" s="23"/>
      <c r="AO148" s="23"/>
      <c r="AP148" s="23"/>
      <c r="AQ148" s="23"/>
      <c r="AR148" s="23"/>
      <c r="AS148" s="23"/>
      <c r="AT148" s="23"/>
      <c r="AU148" s="23"/>
      <c r="AV148" s="23"/>
      <c r="AW148" s="23"/>
      <c r="AX148" s="23"/>
      <c r="AY148" s="23"/>
      <c r="AZ148" s="23"/>
      <c r="BA148" s="23"/>
      <c r="BB148" s="23"/>
    </row>
    <row r="149" spans="1:54">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c r="AA149" s="23"/>
      <c r="AB149" s="23"/>
      <c r="AC149" s="23"/>
      <c r="AD149" s="23"/>
      <c r="AE149" s="23"/>
      <c r="AF149" s="23"/>
      <c r="AG149" s="23"/>
      <c r="AH149" s="23"/>
      <c r="AI149" s="23"/>
      <c r="AJ149" s="23"/>
      <c r="AK149" s="23"/>
      <c r="AL149" s="23"/>
      <c r="AM149" s="23"/>
      <c r="AN149" s="23"/>
      <c r="AO149" s="23"/>
      <c r="AP149" s="23"/>
      <c r="AQ149" s="23"/>
      <c r="AR149" s="23"/>
      <c r="AS149" s="23"/>
      <c r="AT149" s="23"/>
      <c r="AU149" s="23"/>
      <c r="AV149" s="23"/>
      <c r="AW149" s="23"/>
      <c r="AX149" s="23"/>
      <c r="AY149" s="23"/>
      <c r="AZ149" s="23"/>
      <c r="BA149" s="23"/>
      <c r="BB149" s="23"/>
    </row>
    <row r="150" spans="1:54" ht="21">
      <c r="A150" s="8">
        <v>22</v>
      </c>
      <c r="B150" s="24" t="s">
        <v>575</v>
      </c>
      <c r="C150" s="9" t="s">
        <v>649</v>
      </c>
      <c r="D150" s="51"/>
      <c r="E150" s="39" t="s">
        <v>650</v>
      </c>
      <c r="F150" s="51"/>
      <c r="G150" s="39" t="s">
        <v>524</v>
      </c>
      <c r="H150" s="76"/>
      <c r="I150" s="23"/>
      <c r="J150" s="23"/>
      <c r="K150" s="23"/>
      <c r="L150" s="23"/>
      <c r="M150" s="23"/>
      <c r="N150" s="23"/>
      <c r="O150" s="23"/>
      <c r="P150" s="23"/>
      <c r="Q150" s="23"/>
      <c r="R150" s="23"/>
      <c r="S150" s="23"/>
      <c r="T150" s="23"/>
      <c r="U150" s="23"/>
      <c r="V150" s="23"/>
      <c r="W150" s="23"/>
      <c r="X150" s="23"/>
      <c r="Y150" s="23"/>
      <c r="Z150" s="23"/>
      <c r="AA150" s="23"/>
      <c r="AB150" s="23"/>
      <c r="AC150" s="23"/>
      <c r="AD150" s="23"/>
      <c r="AE150" s="23"/>
      <c r="AF150" s="23"/>
      <c r="AG150" s="23"/>
      <c r="AH150" s="23"/>
      <c r="AI150" s="23"/>
      <c r="AJ150" s="23"/>
      <c r="AK150" s="23"/>
      <c r="AL150" s="23"/>
      <c r="AM150" s="23"/>
      <c r="AN150" s="23"/>
      <c r="AO150" s="23"/>
      <c r="AP150" s="23"/>
      <c r="AQ150" s="23"/>
      <c r="AR150" s="23"/>
      <c r="AS150" s="23"/>
      <c r="AT150" s="23"/>
      <c r="AU150" s="23"/>
      <c r="AV150" s="23"/>
      <c r="AW150" s="23"/>
      <c r="AX150" s="23"/>
      <c r="AY150" s="23"/>
      <c r="AZ150" s="23"/>
      <c r="BA150" s="23"/>
      <c r="BB150" s="23"/>
    </row>
    <row r="151" spans="1:54" ht="5" customHeight="1">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3"/>
      <c r="AG151" s="23"/>
      <c r="AH151" s="23"/>
      <c r="AI151" s="23"/>
      <c r="AJ151" s="23"/>
      <c r="AK151" s="23"/>
      <c r="AL151" s="23"/>
      <c r="AM151" s="23"/>
      <c r="AN151" s="23"/>
      <c r="AO151" s="23"/>
      <c r="AP151" s="23"/>
      <c r="AQ151" s="23"/>
      <c r="AR151" s="23"/>
      <c r="AS151" s="23"/>
      <c r="AT151" s="23"/>
      <c r="AU151" s="23"/>
      <c r="AV151" s="23"/>
      <c r="AW151" s="23"/>
      <c r="AX151" s="23"/>
      <c r="AY151" s="23"/>
      <c r="AZ151" s="23"/>
      <c r="BA151" s="23"/>
      <c r="BB151" s="23"/>
    </row>
    <row r="152" spans="1:54" ht="20" customHeight="1">
      <c r="A152" s="23"/>
      <c r="B152" s="23"/>
      <c r="C152" s="9" t="s">
        <v>531</v>
      </c>
      <c r="D152" s="136"/>
      <c r="E152" s="138"/>
      <c r="F152" s="9" t="s">
        <v>543</v>
      </c>
      <c r="G152" s="122">
        <v>22</v>
      </c>
      <c r="H152" s="123"/>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c r="AF152" s="23"/>
      <c r="AG152" s="23"/>
      <c r="AH152" s="23"/>
      <c r="AI152" s="23"/>
      <c r="AJ152" s="23"/>
      <c r="AK152" s="23"/>
      <c r="AL152" s="23"/>
      <c r="AM152" s="23"/>
      <c r="AN152" s="23"/>
      <c r="AO152" s="23"/>
      <c r="AP152" s="23"/>
      <c r="AQ152" s="23"/>
      <c r="AR152" s="23"/>
      <c r="AS152" s="23"/>
      <c r="AT152" s="23"/>
      <c r="AU152" s="23"/>
      <c r="AV152" s="23"/>
      <c r="AW152" s="23"/>
      <c r="AX152" s="23"/>
      <c r="AY152" s="23"/>
      <c r="AZ152" s="23"/>
      <c r="BA152" s="23"/>
      <c r="BB152" s="23"/>
    </row>
    <row r="153" spans="1:54" ht="5" customHeight="1">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c r="AG153" s="23"/>
      <c r="AH153" s="23"/>
      <c r="AI153" s="23"/>
      <c r="AJ153" s="23"/>
      <c r="AK153" s="23"/>
      <c r="AL153" s="23"/>
      <c r="AM153" s="23"/>
      <c r="AN153" s="23"/>
      <c r="AO153" s="23"/>
      <c r="AP153" s="23"/>
      <c r="AQ153" s="23"/>
      <c r="AR153" s="23"/>
      <c r="AS153" s="23"/>
      <c r="AT153" s="23"/>
      <c r="AU153" s="23"/>
      <c r="AV153" s="23"/>
      <c r="AW153" s="23"/>
      <c r="AX153" s="23"/>
      <c r="AY153" s="23"/>
      <c r="AZ153" s="23"/>
      <c r="BA153" s="23"/>
      <c r="BB153" s="23"/>
    </row>
    <row r="154" spans="1:54" ht="20" customHeight="1">
      <c r="A154" s="23"/>
      <c r="B154" s="23"/>
      <c r="C154" s="39" t="s">
        <v>599</v>
      </c>
      <c r="D154" s="155"/>
      <c r="E154" s="156"/>
      <c r="F154" s="39" t="s">
        <v>608</v>
      </c>
      <c r="G154" s="155"/>
      <c r="H154" s="156"/>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c r="AF154" s="23"/>
      <c r="AG154" s="23"/>
      <c r="AH154" s="23"/>
      <c r="AI154" s="23"/>
      <c r="AJ154" s="23"/>
      <c r="AK154" s="23"/>
      <c r="AL154" s="23"/>
      <c r="AM154" s="23"/>
      <c r="AN154" s="23"/>
      <c r="AO154" s="23"/>
      <c r="AP154" s="23"/>
      <c r="AQ154" s="23"/>
      <c r="AR154" s="23"/>
      <c r="AS154" s="23"/>
      <c r="AT154" s="23"/>
      <c r="AU154" s="23"/>
      <c r="AV154" s="23"/>
      <c r="AW154" s="23"/>
      <c r="AX154" s="23"/>
      <c r="AY154" s="23"/>
      <c r="AZ154" s="23"/>
      <c r="BA154" s="23"/>
      <c r="BB154" s="23"/>
    </row>
    <row r="155" spans="1:54">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c r="AC155" s="23"/>
      <c r="AD155" s="23"/>
      <c r="AE155" s="23"/>
      <c r="AF155" s="23"/>
      <c r="AG155" s="23"/>
      <c r="AH155" s="23"/>
      <c r="AI155" s="23"/>
      <c r="AJ155" s="23"/>
      <c r="AK155" s="23"/>
      <c r="AL155" s="23"/>
      <c r="AM155" s="23"/>
      <c r="AN155" s="23"/>
      <c r="AO155" s="23"/>
      <c r="AP155" s="23"/>
      <c r="AQ155" s="23"/>
      <c r="AR155" s="23"/>
      <c r="AS155" s="23"/>
      <c r="AT155" s="23"/>
      <c r="AU155" s="23"/>
      <c r="AV155" s="23"/>
      <c r="AW155" s="23"/>
      <c r="AX155" s="23"/>
      <c r="AY155" s="23"/>
      <c r="AZ155" s="23"/>
      <c r="BA155" s="23"/>
      <c r="BB155" s="23"/>
    </row>
    <row r="156" spans="1:54">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3"/>
      <c r="AJ156" s="23"/>
      <c r="AK156" s="23"/>
      <c r="AL156" s="23"/>
      <c r="AM156" s="23"/>
      <c r="AN156" s="23"/>
      <c r="AO156" s="23"/>
      <c r="AP156" s="23"/>
      <c r="AQ156" s="23"/>
      <c r="AR156" s="23"/>
      <c r="AS156" s="23"/>
      <c r="AT156" s="23"/>
      <c r="AU156" s="23"/>
      <c r="AV156" s="23"/>
      <c r="AW156" s="23"/>
      <c r="AX156" s="23"/>
      <c r="AY156" s="23"/>
      <c r="AZ156" s="23"/>
      <c r="BA156" s="23"/>
      <c r="BB156" s="23"/>
    </row>
    <row r="157" spans="1:54" ht="21">
      <c r="A157" s="8">
        <v>23</v>
      </c>
      <c r="B157" s="24" t="s">
        <v>575</v>
      </c>
      <c r="C157" s="9" t="s">
        <v>649</v>
      </c>
      <c r="D157" s="51"/>
      <c r="E157" s="39" t="s">
        <v>650</v>
      </c>
      <c r="F157" s="51"/>
      <c r="G157" s="39" t="s">
        <v>524</v>
      </c>
      <c r="H157" s="76"/>
      <c r="I157" s="23"/>
      <c r="J157" s="23"/>
      <c r="K157" s="23"/>
      <c r="L157" s="23"/>
      <c r="M157" s="23"/>
      <c r="N157" s="23"/>
      <c r="O157" s="23"/>
      <c r="P157" s="23"/>
      <c r="Q157" s="23"/>
      <c r="R157" s="23"/>
      <c r="S157" s="23"/>
      <c r="T157" s="23"/>
      <c r="U157" s="23"/>
      <c r="V157" s="23"/>
      <c r="W157" s="23"/>
      <c r="X157" s="23"/>
      <c r="Y157" s="23"/>
      <c r="Z157" s="23"/>
      <c r="AA157" s="23"/>
      <c r="AB157" s="23"/>
      <c r="AC157" s="23"/>
      <c r="AD157" s="23"/>
      <c r="AE157" s="23"/>
      <c r="AF157" s="23"/>
      <c r="AG157" s="23"/>
      <c r="AH157" s="23"/>
      <c r="AI157" s="23"/>
      <c r="AJ157" s="23"/>
      <c r="AK157" s="23"/>
      <c r="AL157" s="23"/>
      <c r="AM157" s="23"/>
      <c r="AN157" s="23"/>
      <c r="AO157" s="23"/>
      <c r="AP157" s="23"/>
      <c r="AQ157" s="23"/>
      <c r="AR157" s="23"/>
      <c r="AS157" s="23"/>
      <c r="AT157" s="23"/>
      <c r="AU157" s="23"/>
      <c r="AV157" s="23"/>
      <c r="AW157" s="23"/>
      <c r="AX157" s="23"/>
      <c r="AY157" s="23"/>
      <c r="AZ157" s="23"/>
      <c r="BA157" s="23"/>
      <c r="BB157" s="23"/>
    </row>
    <row r="158" spans="1:54" ht="5" customHeight="1">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c r="AB158" s="23"/>
      <c r="AC158" s="23"/>
      <c r="AD158" s="23"/>
      <c r="AE158" s="23"/>
      <c r="AF158" s="23"/>
      <c r="AG158" s="23"/>
      <c r="AH158" s="23"/>
      <c r="AI158" s="23"/>
      <c r="AJ158" s="23"/>
      <c r="AK158" s="23"/>
      <c r="AL158" s="23"/>
      <c r="AM158" s="23"/>
      <c r="AN158" s="23"/>
      <c r="AO158" s="23"/>
      <c r="AP158" s="23"/>
      <c r="AQ158" s="23"/>
      <c r="AR158" s="23"/>
      <c r="AS158" s="23"/>
      <c r="AT158" s="23"/>
      <c r="AU158" s="23"/>
      <c r="AV158" s="23"/>
      <c r="AW158" s="23"/>
      <c r="AX158" s="23"/>
      <c r="AY158" s="23"/>
      <c r="AZ158" s="23"/>
      <c r="BA158" s="23"/>
      <c r="BB158" s="23"/>
    </row>
    <row r="159" spans="1:54" ht="20" customHeight="1">
      <c r="A159" s="23"/>
      <c r="B159" s="23"/>
      <c r="C159" s="9" t="s">
        <v>531</v>
      </c>
      <c r="D159" s="136"/>
      <c r="E159" s="138"/>
      <c r="F159" s="9" t="s">
        <v>543</v>
      </c>
      <c r="G159" s="122">
        <v>23</v>
      </c>
      <c r="H159" s="12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3"/>
      <c r="AG159" s="23"/>
      <c r="AH159" s="23"/>
      <c r="AI159" s="23"/>
      <c r="AJ159" s="23"/>
      <c r="AK159" s="23"/>
      <c r="AL159" s="23"/>
      <c r="AM159" s="23"/>
      <c r="AN159" s="23"/>
      <c r="AO159" s="23"/>
      <c r="AP159" s="23"/>
      <c r="AQ159" s="23"/>
      <c r="AR159" s="23"/>
      <c r="AS159" s="23"/>
      <c r="AT159" s="23"/>
      <c r="AU159" s="23"/>
      <c r="AV159" s="23"/>
      <c r="AW159" s="23"/>
      <c r="AX159" s="23"/>
      <c r="AY159" s="23"/>
      <c r="AZ159" s="23"/>
      <c r="BA159" s="23"/>
      <c r="BB159" s="23"/>
    </row>
    <row r="160" spans="1:54" ht="5" customHeight="1">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c r="AA160" s="23"/>
      <c r="AB160" s="23"/>
      <c r="AC160" s="23"/>
      <c r="AD160" s="23"/>
      <c r="AE160" s="23"/>
      <c r="AF160" s="23"/>
      <c r="AG160" s="23"/>
      <c r="AH160" s="23"/>
      <c r="AI160" s="23"/>
      <c r="AJ160" s="23"/>
      <c r="AK160" s="23"/>
      <c r="AL160" s="23"/>
      <c r="AM160" s="23"/>
      <c r="AN160" s="23"/>
      <c r="AO160" s="23"/>
      <c r="AP160" s="23"/>
      <c r="AQ160" s="23"/>
      <c r="AR160" s="23"/>
      <c r="AS160" s="23"/>
      <c r="AT160" s="23"/>
      <c r="AU160" s="23"/>
      <c r="AV160" s="23"/>
      <c r="AW160" s="23"/>
      <c r="AX160" s="23"/>
      <c r="AY160" s="23"/>
      <c r="AZ160" s="23"/>
      <c r="BA160" s="23"/>
      <c r="BB160" s="23"/>
    </row>
    <row r="161" spans="1:54" ht="20" customHeight="1">
      <c r="A161" s="23"/>
      <c r="B161" s="23"/>
      <c r="C161" s="39" t="s">
        <v>599</v>
      </c>
      <c r="D161" s="155"/>
      <c r="E161" s="156"/>
      <c r="F161" s="39" t="s">
        <v>608</v>
      </c>
      <c r="G161" s="155"/>
      <c r="H161" s="156"/>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row>
    <row r="162" spans="1:54">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3"/>
      <c r="AY162" s="23"/>
      <c r="AZ162" s="23"/>
      <c r="BA162" s="23"/>
      <c r="BB162" s="23"/>
    </row>
    <row r="163" spans="1:54">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c r="AY163" s="23"/>
      <c r="AZ163" s="23"/>
      <c r="BA163" s="23"/>
      <c r="BB163" s="23"/>
    </row>
    <row r="164" spans="1:54" ht="21">
      <c r="A164" s="8">
        <v>24</v>
      </c>
      <c r="B164" s="24" t="s">
        <v>575</v>
      </c>
      <c r="C164" s="9" t="s">
        <v>649</v>
      </c>
      <c r="D164" s="51"/>
      <c r="E164" s="39" t="s">
        <v>650</v>
      </c>
      <c r="F164" s="51"/>
      <c r="G164" s="39" t="s">
        <v>524</v>
      </c>
      <c r="H164" s="76"/>
      <c r="I164" s="23"/>
      <c r="J164" s="23"/>
      <c r="K164" s="23"/>
      <c r="L164" s="23"/>
      <c r="M164" s="23"/>
      <c r="N164" s="23"/>
      <c r="O164" s="23"/>
      <c r="P164" s="23"/>
      <c r="Q164" s="23"/>
      <c r="R164" s="23"/>
      <c r="S164" s="23"/>
      <c r="T164" s="23"/>
      <c r="U164" s="23"/>
      <c r="V164" s="23"/>
      <c r="W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3"/>
      <c r="AY164" s="23"/>
      <c r="AZ164" s="23"/>
      <c r="BA164" s="23"/>
      <c r="BB164" s="23"/>
    </row>
    <row r="165" spans="1:54" ht="5" customHeight="1">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row>
    <row r="166" spans="1:54" ht="20" customHeight="1">
      <c r="A166" s="23"/>
      <c r="B166" s="23"/>
      <c r="C166" s="9" t="s">
        <v>531</v>
      </c>
      <c r="D166" s="136"/>
      <c r="E166" s="138"/>
      <c r="F166" s="9" t="s">
        <v>543</v>
      </c>
      <c r="G166" s="122">
        <v>24</v>
      </c>
      <c r="H166" s="123"/>
      <c r="I166" s="23"/>
      <c r="J166" s="23"/>
      <c r="K166" s="23"/>
      <c r="L166" s="23"/>
      <c r="M166" s="23"/>
      <c r="N166" s="23"/>
      <c r="O166" s="23"/>
      <c r="P166" s="23"/>
      <c r="Q166" s="23"/>
      <c r="R166" s="23"/>
      <c r="S166" s="23"/>
      <c r="T166" s="23"/>
      <c r="U166" s="23"/>
      <c r="V166" s="23"/>
      <c r="W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c r="AY166" s="23"/>
      <c r="AZ166" s="23"/>
      <c r="BA166" s="23"/>
      <c r="BB166" s="23"/>
    </row>
    <row r="167" spans="1:54" ht="5" customHeight="1">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3"/>
      <c r="AY167" s="23"/>
      <c r="AZ167" s="23"/>
      <c r="BA167" s="23"/>
      <c r="BB167" s="23"/>
    </row>
    <row r="168" spans="1:54" ht="20" customHeight="1">
      <c r="A168" s="23"/>
      <c r="B168" s="23"/>
      <c r="C168" s="39" t="s">
        <v>599</v>
      </c>
      <c r="D168" s="155"/>
      <c r="E168" s="156"/>
      <c r="F168" s="39" t="s">
        <v>608</v>
      </c>
      <c r="G168" s="155"/>
      <c r="H168" s="156"/>
      <c r="I168" s="23"/>
      <c r="J168" s="23"/>
      <c r="K168" s="23"/>
      <c r="L168" s="23"/>
      <c r="M168" s="23"/>
      <c r="N168" s="23"/>
      <c r="O168" s="23"/>
      <c r="P168" s="23"/>
      <c r="Q168" s="23"/>
      <c r="R168" s="23"/>
      <c r="S168" s="23"/>
      <c r="T168" s="23"/>
      <c r="U168" s="23"/>
      <c r="V168" s="23"/>
      <c r="W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3"/>
      <c r="AY168" s="23"/>
      <c r="AZ168" s="23"/>
      <c r="BA168" s="23"/>
      <c r="BB168" s="23"/>
    </row>
    <row r="169" spans="1:54">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3"/>
      <c r="BA169" s="23"/>
      <c r="BB169" s="23"/>
    </row>
    <row r="170" spans="1:54">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c r="AY170" s="23"/>
      <c r="AZ170" s="23"/>
      <c r="BA170" s="23"/>
      <c r="BB170" s="23"/>
    </row>
    <row r="171" spans="1:54" ht="21">
      <c r="A171" s="8">
        <v>25</v>
      </c>
      <c r="B171" s="24" t="s">
        <v>575</v>
      </c>
      <c r="C171" s="9" t="s">
        <v>649</v>
      </c>
      <c r="D171" s="51"/>
      <c r="E171" s="39" t="s">
        <v>650</v>
      </c>
      <c r="F171" s="51"/>
      <c r="G171" s="39" t="s">
        <v>524</v>
      </c>
      <c r="H171" s="76"/>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3"/>
      <c r="AY171" s="23"/>
      <c r="AZ171" s="23"/>
      <c r="BA171" s="23"/>
      <c r="BB171" s="23"/>
    </row>
    <row r="172" spans="1:54" ht="5" customHeight="1">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3"/>
      <c r="AY172" s="23"/>
      <c r="AZ172" s="23"/>
      <c r="BA172" s="23"/>
      <c r="BB172" s="23"/>
    </row>
    <row r="173" spans="1:54" ht="20" customHeight="1">
      <c r="A173" s="23"/>
      <c r="B173" s="23"/>
      <c r="C173" s="9" t="s">
        <v>531</v>
      </c>
      <c r="D173" s="136"/>
      <c r="E173" s="138"/>
      <c r="F173" s="9" t="s">
        <v>543</v>
      </c>
      <c r="G173" s="122">
        <v>25</v>
      </c>
      <c r="H173" s="123"/>
      <c r="I173" s="23"/>
      <c r="J173" s="23"/>
      <c r="K173" s="23"/>
      <c r="L173" s="23"/>
      <c r="M173" s="23"/>
      <c r="N173" s="23"/>
      <c r="O173" s="23"/>
      <c r="P173" s="23"/>
      <c r="Q173" s="23"/>
      <c r="R173" s="23"/>
      <c r="S173" s="23"/>
      <c r="T173" s="23"/>
      <c r="U173" s="23"/>
      <c r="V173" s="23"/>
      <c r="W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3"/>
      <c r="BA173" s="23"/>
      <c r="BB173" s="23"/>
    </row>
    <row r="174" spans="1:54" ht="5" customHeight="1">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3"/>
      <c r="AY174" s="23"/>
      <c r="AZ174" s="23"/>
      <c r="BA174" s="23"/>
      <c r="BB174" s="23"/>
    </row>
    <row r="175" spans="1:54" ht="20" customHeight="1">
      <c r="A175" s="23"/>
      <c r="B175" s="23"/>
      <c r="C175" s="39" t="s">
        <v>599</v>
      </c>
      <c r="D175" s="155"/>
      <c r="E175" s="156"/>
      <c r="F175" s="39" t="s">
        <v>608</v>
      </c>
      <c r="G175" s="155"/>
      <c r="H175" s="156"/>
      <c r="I175" s="23"/>
      <c r="J175" s="23"/>
      <c r="K175" s="23"/>
      <c r="L175" s="23"/>
      <c r="M175" s="23"/>
      <c r="N175" s="23"/>
      <c r="O175" s="23"/>
      <c r="P175" s="23"/>
      <c r="Q175" s="23"/>
      <c r="R175" s="23"/>
      <c r="S175" s="23"/>
      <c r="T175" s="23"/>
      <c r="U175" s="23"/>
      <c r="V175" s="23"/>
      <c r="W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3"/>
      <c r="AY175" s="23"/>
      <c r="AZ175" s="23"/>
      <c r="BA175" s="23"/>
      <c r="BB175" s="23"/>
    </row>
    <row r="176" spans="1:54">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row>
    <row r="177" spans="1:54">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3"/>
      <c r="AY177" s="23"/>
      <c r="AZ177" s="23"/>
      <c r="BA177" s="23"/>
      <c r="BB177" s="23"/>
    </row>
    <row r="178" spans="1:54" ht="21">
      <c r="A178" s="8">
        <v>26</v>
      </c>
      <c r="B178" s="24" t="s">
        <v>575</v>
      </c>
      <c r="C178" s="9" t="s">
        <v>649</v>
      </c>
      <c r="D178" s="51"/>
      <c r="E178" s="39" t="s">
        <v>650</v>
      </c>
      <c r="F178" s="51"/>
      <c r="G178" s="39" t="s">
        <v>524</v>
      </c>
      <c r="H178" s="76"/>
      <c r="I178" s="23"/>
      <c r="J178" s="23"/>
      <c r="K178" s="23"/>
      <c r="L178" s="23"/>
      <c r="M178" s="23"/>
      <c r="N178" s="23"/>
      <c r="O178" s="23"/>
      <c r="P178" s="23"/>
      <c r="Q178" s="23"/>
      <c r="R178" s="23"/>
      <c r="S178" s="23"/>
      <c r="T178" s="23"/>
      <c r="U178" s="23"/>
      <c r="V178" s="23"/>
      <c r="W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3"/>
      <c r="BA178" s="23"/>
      <c r="BB178" s="23"/>
    </row>
    <row r="179" spans="1:54" ht="5" customHeight="1">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3"/>
      <c r="AY179" s="23"/>
      <c r="AZ179" s="23"/>
      <c r="BA179" s="23"/>
      <c r="BB179" s="23"/>
    </row>
    <row r="180" spans="1:54" ht="20" customHeight="1">
      <c r="A180" s="23"/>
      <c r="B180" s="23"/>
      <c r="C180" s="9" t="s">
        <v>531</v>
      </c>
      <c r="D180" s="136"/>
      <c r="E180" s="138"/>
      <c r="F180" s="9" t="s">
        <v>543</v>
      </c>
      <c r="G180" s="122">
        <v>26</v>
      </c>
      <c r="H180" s="1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3"/>
      <c r="BA180" s="23"/>
      <c r="BB180" s="23"/>
    </row>
    <row r="181" spans="1:54" ht="5" customHeight="1">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3"/>
      <c r="AY181" s="23"/>
      <c r="AZ181" s="23"/>
      <c r="BA181" s="23"/>
      <c r="BB181" s="23"/>
    </row>
    <row r="182" spans="1:54" ht="20" customHeight="1">
      <c r="A182" s="23"/>
      <c r="B182" s="23"/>
      <c r="C182" s="39" t="s">
        <v>599</v>
      </c>
      <c r="D182" s="155"/>
      <c r="E182" s="156"/>
      <c r="F182" s="39" t="s">
        <v>608</v>
      </c>
      <c r="G182" s="155"/>
      <c r="H182" s="156"/>
      <c r="I182" s="23"/>
      <c r="J182" s="23"/>
      <c r="K182" s="23"/>
      <c r="L182" s="23"/>
      <c r="M182" s="23"/>
      <c r="N182" s="23"/>
      <c r="O182" s="23"/>
      <c r="P182" s="23"/>
      <c r="Q182" s="23"/>
      <c r="R182" s="23"/>
      <c r="S182" s="23"/>
      <c r="T182" s="23"/>
      <c r="U182" s="23"/>
      <c r="V182" s="23"/>
      <c r="W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3"/>
      <c r="BA182" s="23"/>
      <c r="BB182" s="23"/>
    </row>
    <row r="183" spans="1:54">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c r="AY183" s="23"/>
      <c r="AZ183" s="23"/>
      <c r="BA183" s="23"/>
      <c r="BB183" s="23"/>
    </row>
    <row r="184" spans="1:54">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3"/>
      <c r="AY184" s="23"/>
      <c r="AZ184" s="23"/>
      <c r="BA184" s="23"/>
      <c r="BB184" s="23"/>
    </row>
    <row r="185" spans="1:54" ht="21">
      <c r="A185" s="8">
        <v>27</v>
      </c>
      <c r="B185" s="24" t="s">
        <v>575</v>
      </c>
      <c r="C185" s="9" t="s">
        <v>649</v>
      </c>
      <c r="D185" s="51"/>
      <c r="E185" s="39" t="s">
        <v>650</v>
      </c>
      <c r="F185" s="51"/>
      <c r="G185" s="39" t="s">
        <v>524</v>
      </c>
      <c r="H185" s="76"/>
      <c r="I185" s="23"/>
      <c r="J185" s="23"/>
      <c r="K185" s="23"/>
      <c r="L185" s="23"/>
      <c r="M185" s="23"/>
      <c r="N185" s="23"/>
      <c r="O185" s="23"/>
      <c r="P185" s="23"/>
      <c r="Q185" s="23"/>
      <c r="R185" s="23"/>
      <c r="S185" s="23"/>
      <c r="T185" s="23"/>
      <c r="U185" s="23"/>
      <c r="V185" s="23"/>
      <c r="W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c r="AU185" s="23"/>
      <c r="AV185" s="23"/>
      <c r="AW185" s="23"/>
      <c r="AX185" s="23"/>
      <c r="AY185" s="23"/>
      <c r="AZ185" s="23"/>
      <c r="BA185" s="23"/>
      <c r="BB185" s="23"/>
    </row>
    <row r="186" spans="1:54" ht="5" customHeight="1">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3"/>
      <c r="AY186" s="23"/>
      <c r="AZ186" s="23"/>
      <c r="BA186" s="23"/>
      <c r="BB186" s="23"/>
    </row>
    <row r="187" spans="1:54" ht="20" customHeight="1">
      <c r="A187" s="23"/>
      <c r="B187" s="23"/>
      <c r="C187" s="9" t="s">
        <v>531</v>
      </c>
      <c r="D187" s="136"/>
      <c r="E187" s="138"/>
      <c r="F187" s="9" t="s">
        <v>543</v>
      </c>
      <c r="G187" s="122">
        <v>27</v>
      </c>
      <c r="H187" s="123"/>
      <c r="I187" s="23"/>
      <c r="J187" s="23"/>
      <c r="K187" s="23"/>
      <c r="L187" s="23"/>
      <c r="M187" s="23"/>
      <c r="N187" s="23"/>
      <c r="O187" s="23"/>
      <c r="P187" s="23"/>
      <c r="Q187" s="23"/>
      <c r="R187" s="23"/>
      <c r="S187" s="23"/>
      <c r="T187" s="23"/>
      <c r="U187" s="23"/>
      <c r="V187" s="23"/>
      <c r="W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3"/>
      <c r="AY187" s="23"/>
      <c r="AZ187" s="23"/>
      <c r="BA187" s="23"/>
      <c r="BB187" s="23"/>
    </row>
    <row r="188" spans="1:54" ht="5" customHeight="1">
      <c r="A188" s="23"/>
      <c r="B188" s="23"/>
      <c r="C188" s="23"/>
      <c r="D188" s="23"/>
      <c r="E188" s="23"/>
      <c r="F188" s="23"/>
      <c r="G188" s="23"/>
      <c r="H188" s="23"/>
      <c r="I188" s="23"/>
      <c r="J188" s="23"/>
      <c r="K188" s="23"/>
      <c r="L188" s="61"/>
      <c r="M188" s="23"/>
      <c r="N188" s="23"/>
      <c r="O188" s="23"/>
      <c r="P188" s="23"/>
      <c r="Q188" s="23"/>
      <c r="R188" s="23"/>
      <c r="S188" s="23"/>
      <c r="T188" s="23"/>
      <c r="U188" s="23"/>
      <c r="V188" s="23"/>
      <c r="W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3"/>
      <c r="AY188" s="23"/>
      <c r="AZ188" s="23"/>
      <c r="BA188" s="23"/>
      <c r="BB188" s="23"/>
    </row>
    <row r="189" spans="1:54" ht="20" customHeight="1">
      <c r="A189" s="23"/>
      <c r="B189" s="23"/>
      <c r="C189" s="39" t="s">
        <v>599</v>
      </c>
      <c r="D189" s="155"/>
      <c r="E189" s="156"/>
      <c r="F189" s="39" t="s">
        <v>608</v>
      </c>
      <c r="G189" s="155"/>
      <c r="H189" s="156"/>
      <c r="I189" s="23"/>
      <c r="J189" s="23"/>
      <c r="K189" s="23"/>
      <c r="L189" s="23"/>
      <c r="M189" s="23"/>
      <c r="N189" s="23"/>
      <c r="O189" s="23"/>
      <c r="P189" s="23"/>
      <c r="Q189" s="23"/>
      <c r="R189" s="23"/>
      <c r="S189" s="23"/>
      <c r="T189" s="23"/>
      <c r="U189" s="23"/>
      <c r="V189" s="23"/>
      <c r="W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3"/>
      <c r="BA189" s="23"/>
      <c r="BB189" s="23"/>
    </row>
    <row r="190" spans="1:54">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3"/>
      <c r="AY190" s="23"/>
      <c r="AZ190" s="23"/>
      <c r="BA190" s="23"/>
      <c r="BB190" s="23"/>
    </row>
    <row r="191" spans="1:54">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3"/>
      <c r="BA191" s="23"/>
      <c r="BB191" s="23"/>
    </row>
    <row r="192" spans="1:54" ht="21">
      <c r="A192" s="8">
        <v>28</v>
      </c>
      <c r="B192" s="24" t="s">
        <v>575</v>
      </c>
      <c r="C192" s="9" t="s">
        <v>649</v>
      </c>
      <c r="D192" s="51"/>
      <c r="E192" s="39" t="s">
        <v>650</v>
      </c>
      <c r="F192" s="51"/>
      <c r="G192" s="39" t="s">
        <v>524</v>
      </c>
      <c r="H192" s="76"/>
      <c r="I192" s="23"/>
      <c r="J192" s="23"/>
      <c r="K192" s="23"/>
      <c r="L192" s="23"/>
      <c r="M192" s="23"/>
      <c r="N192" s="23"/>
      <c r="O192" s="23"/>
      <c r="P192" s="23"/>
      <c r="Q192" s="23"/>
      <c r="R192" s="23"/>
      <c r="S192" s="23"/>
      <c r="T192" s="23"/>
      <c r="U192" s="23"/>
      <c r="V192" s="23"/>
      <c r="W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3"/>
      <c r="AY192" s="23"/>
      <c r="AZ192" s="23"/>
      <c r="BA192" s="23"/>
      <c r="BB192" s="23"/>
    </row>
    <row r="193" spans="1:54" ht="5" customHeight="1">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3"/>
      <c r="AY193" s="23"/>
      <c r="AZ193" s="23"/>
      <c r="BA193" s="23"/>
      <c r="BB193" s="23"/>
    </row>
    <row r="194" spans="1:54" ht="20" customHeight="1">
      <c r="A194" s="23"/>
      <c r="B194" s="23"/>
      <c r="C194" s="9" t="s">
        <v>531</v>
      </c>
      <c r="D194" s="136"/>
      <c r="E194" s="138"/>
      <c r="F194" s="9" t="s">
        <v>543</v>
      </c>
      <c r="G194" s="122">
        <v>28</v>
      </c>
      <c r="H194" s="123"/>
      <c r="I194" s="23"/>
      <c r="J194" s="23"/>
      <c r="K194" s="23"/>
      <c r="L194" s="23"/>
      <c r="M194" s="23"/>
      <c r="N194" s="23"/>
      <c r="O194" s="23"/>
      <c r="P194" s="23"/>
      <c r="Q194" s="23"/>
      <c r="R194" s="23"/>
      <c r="S194" s="23"/>
      <c r="T194" s="23"/>
      <c r="U194" s="23"/>
      <c r="V194" s="23"/>
      <c r="W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3"/>
      <c r="AY194" s="23"/>
      <c r="AZ194" s="23"/>
      <c r="BA194" s="23"/>
      <c r="BB194" s="23"/>
    </row>
    <row r="195" spans="1:54" ht="5" customHeight="1">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3"/>
      <c r="AY195" s="23"/>
      <c r="AZ195" s="23"/>
      <c r="BA195" s="23"/>
      <c r="BB195" s="23"/>
    </row>
    <row r="196" spans="1:54" ht="20" customHeight="1">
      <c r="A196" s="23"/>
      <c r="B196" s="23"/>
      <c r="C196" s="39" t="s">
        <v>544</v>
      </c>
      <c r="D196" s="155"/>
      <c r="E196" s="156"/>
      <c r="F196" s="39" t="s">
        <v>608</v>
      </c>
      <c r="G196" s="155"/>
      <c r="H196" s="156"/>
      <c r="I196" s="23"/>
      <c r="J196" s="23"/>
      <c r="K196" s="23"/>
      <c r="L196" s="23"/>
      <c r="M196" s="23"/>
      <c r="N196" s="23"/>
      <c r="O196" s="23"/>
      <c r="P196" s="23"/>
      <c r="Q196" s="23"/>
      <c r="R196" s="23"/>
      <c r="S196" s="23"/>
      <c r="T196" s="23"/>
      <c r="U196" s="23"/>
      <c r="V196" s="23"/>
      <c r="W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3"/>
      <c r="AY196" s="23"/>
      <c r="AZ196" s="23"/>
      <c r="BA196" s="23"/>
      <c r="BB196" s="23"/>
    </row>
    <row r="197" spans="1:54">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3"/>
      <c r="AY197" s="23"/>
      <c r="AZ197" s="23"/>
      <c r="BA197" s="23"/>
      <c r="BB197" s="23"/>
    </row>
    <row r="198" spans="1:54">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c r="AY198" s="23"/>
      <c r="AZ198" s="23"/>
      <c r="BA198" s="23"/>
      <c r="BB198" s="23"/>
    </row>
    <row r="199" spans="1:54" ht="21">
      <c r="A199" s="8">
        <v>29</v>
      </c>
      <c r="B199" s="24" t="s">
        <v>575</v>
      </c>
      <c r="C199" s="9" t="s">
        <v>649</v>
      </c>
      <c r="D199" s="51"/>
      <c r="E199" s="39" t="s">
        <v>650</v>
      </c>
      <c r="F199" s="51"/>
      <c r="G199" s="39" t="s">
        <v>524</v>
      </c>
      <c r="H199" s="76"/>
      <c r="I199" s="23"/>
      <c r="J199" s="23"/>
      <c r="K199" s="23"/>
      <c r="L199" s="23"/>
      <c r="M199" s="23"/>
      <c r="N199" s="23"/>
      <c r="O199" s="23"/>
      <c r="P199" s="23"/>
      <c r="Q199" s="23"/>
      <c r="R199" s="23"/>
      <c r="S199" s="23"/>
      <c r="T199" s="23"/>
      <c r="U199" s="23"/>
      <c r="V199" s="23"/>
      <c r="W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3"/>
      <c r="AY199" s="23"/>
      <c r="AZ199" s="23"/>
      <c r="BA199" s="23"/>
      <c r="BB199" s="23"/>
    </row>
    <row r="200" spans="1:54" ht="5" customHeight="1">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3"/>
      <c r="AY200" s="23"/>
      <c r="AZ200" s="23"/>
      <c r="BA200" s="23"/>
      <c r="BB200" s="23"/>
    </row>
    <row r="201" spans="1:54" ht="20" customHeight="1">
      <c r="A201" s="23"/>
      <c r="B201" s="23"/>
      <c r="C201" s="9" t="s">
        <v>531</v>
      </c>
      <c r="D201" s="136"/>
      <c r="E201" s="138"/>
      <c r="F201" s="9" t="s">
        <v>543</v>
      </c>
      <c r="G201" s="122">
        <v>29</v>
      </c>
      <c r="H201" s="123"/>
      <c r="I201" s="23"/>
      <c r="J201" s="23"/>
      <c r="K201" s="23"/>
      <c r="L201" s="23"/>
      <c r="M201" s="23"/>
      <c r="N201" s="23"/>
      <c r="O201" s="23"/>
      <c r="P201" s="23"/>
      <c r="Q201" s="23"/>
      <c r="R201" s="23"/>
      <c r="S201" s="23"/>
      <c r="T201" s="23"/>
      <c r="U201" s="23"/>
      <c r="V201" s="23"/>
      <c r="W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3"/>
      <c r="AY201" s="23"/>
      <c r="AZ201" s="23"/>
      <c r="BA201" s="23"/>
      <c r="BB201" s="23"/>
    </row>
    <row r="202" spans="1:54" ht="5" customHeight="1">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c r="AY202" s="23"/>
      <c r="AZ202" s="23"/>
      <c r="BA202" s="23"/>
      <c r="BB202" s="23"/>
    </row>
    <row r="203" spans="1:54" ht="20" customHeight="1">
      <c r="A203" s="23"/>
      <c r="B203" s="23"/>
      <c r="C203" s="39" t="s">
        <v>544</v>
      </c>
      <c r="D203" s="155"/>
      <c r="E203" s="156"/>
      <c r="F203" s="39" t="s">
        <v>608</v>
      </c>
      <c r="G203" s="155"/>
      <c r="H203" s="156"/>
      <c r="I203" s="23"/>
      <c r="J203" s="23"/>
      <c r="K203" s="23"/>
      <c r="L203" s="23"/>
      <c r="M203" s="23"/>
      <c r="N203" s="23"/>
      <c r="O203" s="23"/>
      <c r="P203" s="23"/>
      <c r="Q203" s="23"/>
      <c r="R203" s="23"/>
      <c r="S203" s="23"/>
      <c r="T203" s="23"/>
      <c r="U203" s="23"/>
      <c r="V203" s="23"/>
      <c r="W203" s="23"/>
      <c r="X203" s="23"/>
      <c r="Y203" s="23"/>
      <c r="Z203" s="23"/>
      <c r="AA203" s="23"/>
      <c r="AB203" s="23"/>
      <c r="AC203" s="23"/>
      <c r="AD203" s="23"/>
      <c r="AE203" s="23"/>
      <c r="AF203" s="23"/>
      <c r="AG203" s="23"/>
      <c r="AH203" s="23"/>
      <c r="AI203" s="23"/>
      <c r="AJ203" s="23"/>
      <c r="AK203" s="23"/>
      <c r="AL203" s="23"/>
      <c r="AM203" s="23"/>
      <c r="AN203" s="23"/>
      <c r="AO203" s="23"/>
      <c r="AP203" s="23"/>
      <c r="AQ203" s="23"/>
      <c r="AR203" s="23"/>
      <c r="AS203" s="23"/>
      <c r="AT203" s="23"/>
      <c r="AU203" s="23"/>
      <c r="AV203" s="23"/>
      <c r="AW203" s="23"/>
      <c r="AX203" s="23"/>
      <c r="AY203" s="23"/>
      <c r="AZ203" s="23"/>
      <c r="BA203" s="23"/>
      <c r="BB203" s="23"/>
    </row>
    <row r="204" spans="1:54">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3"/>
      <c r="AY204" s="23"/>
      <c r="AZ204" s="23"/>
      <c r="BA204" s="23"/>
      <c r="BB204" s="23"/>
    </row>
    <row r="205" spans="1:54">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c r="AA205" s="23"/>
      <c r="AB205" s="23"/>
      <c r="AC205" s="23"/>
      <c r="AD205" s="23"/>
      <c r="AE205" s="23"/>
      <c r="AF205" s="23"/>
      <c r="AG205" s="23"/>
      <c r="AH205" s="23"/>
      <c r="AI205" s="23"/>
      <c r="AJ205" s="23"/>
      <c r="AK205" s="23"/>
      <c r="AL205" s="23"/>
      <c r="AM205" s="23"/>
      <c r="AN205" s="23"/>
      <c r="AO205" s="23"/>
      <c r="AP205" s="23"/>
      <c r="AQ205" s="23"/>
      <c r="AR205" s="23"/>
      <c r="AS205" s="23"/>
      <c r="AT205" s="23"/>
      <c r="AU205" s="23"/>
      <c r="AV205" s="23"/>
      <c r="AW205" s="23"/>
      <c r="AX205" s="23"/>
      <c r="AY205" s="23"/>
      <c r="AZ205" s="23"/>
      <c r="BA205" s="23"/>
      <c r="BB205" s="23"/>
    </row>
    <row r="206" spans="1:54" ht="21">
      <c r="A206" s="8">
        <v>30</v>
      </c>
      <c r="B206" s="24" t="s">
        <v>575</v>
      </c>
      <c r="C206" s="9" t="s">
        <v>649</v>
      </c>
      <c r="D206" s="51"/>
      <c r="E206" s="39" t="s">
        <v>650</v>
      </c>
      <c r="F206" s="51"/>
      <c r="G206" s="39" t="s">
        <v>524</v>
      </c>
      <c r="H206" s="76"/>
      <c r="I206" s="23"/>
      <c r="J206" s="23"/>
      <c r="K206" s="23"/>
      <c r="L206" s="23"/>
      <c r="M206" s="23"/>
      <c r="N206" s="23"/>
      <c r="O206" s="23"/>
      <c r="P206" s="23"/>
      <c r="Q206" s="23"/>
      <c r="R206" s="23"/>
      <c r="S206" s="23"/>
      <c r="T206" s="23"/>
      <c r="U206" s="23"/>
      <c r="V206" s="23"/>
      <c r="W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c r="AX206" s="23"/>
      <c r="AY206" s="23"/>
      <c r="AZ206" s="23"/>
      <c r="BA206" s="23"/>
      <c r="BB206" s="23"/>
    </row>
    <row r="207" spans="1:54" ht="5" customHeight="1">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c r="AA207" s="23"/>
      <c r="AB207" s="23"/>
      <c r="AC207" s="23"/>
      <c r="AD207" s="23"/>
      <c r="AE207" s="23"/>
      <c r="AF207" s="23"/>
      <c r="AG207" s="23"/>
      <c r="AH207" s="23"/>
      <c r="AI207" s="23"/>
      <c r="AJ207" s="23"/>
      <c r="AK207" s="23"/>
      <c r="AL207" s="23"/>
      <c r="AM207" s="23"/>
      <c r="AN207" s="23"/>
      <c r="AO207" s="23"/>
      <c r="AP207" s="23"/>
      <c r="AQ207" s="23"/>
      <c r="AR207" s="23"/>
      <c r="AS207" s="23"/>
      <c r="AT207" s="23"/>
      <c r="AU207" s="23"/>
      <c r="AV207" s="23"/>
      <c r="AW207" s="23"/>
      <c r="AX207" s="23"/>
      <c r="AY207" s="23"/>
      <c r="AZ207" s="23"/>
      <c r="BA207" s="23"/>
      <c r="BB207" s="23"/>
    </row>
    <row r="208" spans="1:54" ht="20" customHeight="1">
      <c r="A208" s="23"/>
      <c r="B208" s="23"/>
      <c r="C208" s="9" t="s">
        <v>531</v>
      </c>
      <c r="D208" s="136"/>
      <c r="E208" s="138"/>
      <c r="F208" s="9" t="s">
        <v>543</v>
      </c>
      <c r="G208" s="122">
        <v>30</v>
      </c>
      <c r="H208" s="123"/>
      <c r="I208" s="23"/>
      <c r="J208" s="23"/>
      <c r="K208" s="23"/>
      <c r="L208" s="23"/>
      <c r="M208" s="23"/>
      <c r="N208" s="23"/>
      <c r="O208" s="23"/>
      <c r="P208" s="23"/>
      <c r="Q208" s="23"/>
      <c r="R208" s="23"/>
      <c r="S208" s="23"/>
      <c r="T208" s="23"/>
      <c r="U208" s="23"/>
      <c r="V208" s="23"/>
      <c r="W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3"/>
      <c r="AY208" s="23"/>
      <c r="AZ208" s="23"/>
      <c r="BA208" s="23"/>
      <c r="BB208" s="23"/>
    </row>
    <row r="209" spans="1:54" ht="5" customHeight="1">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3"/>
      <c r="AY209" s="23"/>
      <c r="AZ209" s="23"/>
      <c r="BA209" s="23"/>
      <c r="BB209" s="23"/>
    </row>
    <row r="210" spans="1:54" ht="20" customHeight="1">
      <c r="A210" s="23"/>
      <c r="B210" s="23"/>
      <c r="C210" s="39" t="s">
        <v>544</v>
      </c>
      <c r="D210" s="155"/>
      <c r="E210" s="156"/>
      <c r="F210" s="39" t="s">
        <v>608</v>
      </c>
      <c r="G210" s="155"/>
      <c r="H210" s="156"/>
      <c r="I210" s="23"/>
      <c r="J210" s="23"/>
      <c r="K210" s="23"/>
      <c r="L210" s="23"/>
      <c r="M210" s="23"/>
      <c r="N210" s="23"/>
      <c r="O210" s="23"/>
      <c r="P210" s="23"/>
      <c r="Q210" s="23"/>
      <c r="R210" s="23"/>
      <c r="S210" s="23"/>
      <c r="T210" s="23"/>
      <c r="U210" s="23"/>
      <c r="V210" s="23"/>
      <c r="W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3"/>
      <c r="AY210" s="23"/>
      <c r="AZ210" s="23"/>
      <c r="BA210" s="23"/>
      <c r="BB210" s="23"/>
    </row>
    <row r="211" spans="1:54">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c r="AA211" s="23"/>
      <c r="AB211" s="23"/>
      <c r="AC211" s="23"/>
      <c r="AD211" s="23"/>
      <c r="AE211" s="23"/>
      <c r="AF211" s="23"/>
      <c r="AG211" s="23"/>
      <c r="AH211" s="23"/>
      <c r="AI211" s="23"/>
      <c r="AJ211" s="23"/>
      <c r="AK211" s="23"/>
      <c r="AL211" s="23"/>
      <c r="AM211" s="23"/>
      <c r="AN211" s="23"/>
      <c r="AO211" s="23"/>
      <c r="AP211" s="23"/>
      <c r="AQ211" s="23"/>
      <c r="AR211" s="23"/>
      <c r="AS211" s="23"/>
      <c r="AT211" s="23"/>
      <c r="AU211" s="23"/>
      <c r="AV211" s="23"/>
      <c r="AW211" s="23"/>
      <c r="AX211" s="23"/>
      <c r="AY211" s="23"/>
      <c r="AZ211" s="23"/>
      <c r="BA211" s="23"/>
      <c r="BB211" s="23"/>
    </row>
    <row r="212" spans="1:54">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c r="AA212" s="23"/>
      <c r="AB212" s="23"/>
      <c r="AC212" s="23"/>
      <c r="AD212" s="23"/>
      <c r="AE212" s="23"/>
      <c r="AF212" s="23"/>
      <c r="AG212" s="23"/>
      <c r="AH212" s="23"/>
      <c r="AI212" s="23"/>
      <c r="AJ212" s="23"/>
      <c r="AK212" s="23"/>
      <c r="AL212" s="23"/>
      <c r="AM212" s="23"/>
      <c r="AN212" s="23"/>
      <c r="AO212" s="23"/>
      <c r="AP212" s="23"/>
      <c r="AQ212" s="23"/>
      <c r="AR212" s="23"/>
      <c r="AS212" s="23"/>
      <c r="AT212" s="23"/>
      <c r="AU212" s="23"/>
      <c r="AV212" s="23"/>
      <c r="AW212" s="23"/>
      <c r="AX212" s="23"/>
      <c r="AY212" s="23"/>
      <c r="AZ212" s="23"/>
      <c r="BA212" s="23"/>
      <c r="BB212" s="23"/>
    </row>
    <row r="213" spans="1:54">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3"/>
      <c r="AD213" s="23"/>
      <c r="AE213" s="23"/>
      <c r="AF213" s="23"/>
      <c r="AG213" s="23"/>
      <c r="AH213" s="23"/>
      <c r="AI213" s="23"/>
      <c r="AJ213" s="23"/>
      <c r="AK213" s="23"/>
      <c r="AL213" s="23"/>
      <c r="AM213" s="23"/>
      <c r="AN213" s="23"/>
      <c r="AO213" s="23"/>
      <c r="AP213" s="23"/>
      <c r="AQ213" s="23"/>
      <c r="AR213" s="23"/>
      <c r="AS213" s="23"/>
      <c r="AT213" s="23"/>
      <c r="AU213" s="23"/>
      <c r="AV213" s="23"/>
      <c r="AW213" s="23"/>
      <c r="AX213" s="23"/>
      <c r="AY213" s="23"/>
      <c r="AZ213" s="23"/>
      <c r="BA213" s="23"/>
      <c r="BB213" s="23"/>
    </row>
    <row r="214" spans="1:54">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c r="AA214" s="23"/>
      <c r="AB214" s="23"/>
      <c r="AC214" s="23"/>
      <c r="AD214" s="23"/>
      <c r="AE214" s="23"/>
      <c r="AF214" s="23"/>
      <c r="AG214" s="23"/>
      <c r="AH214" s="23"/>
      <c r="AI214" s="23"/>
      <c r="AJ214" s="23"/>
      <c r="AK214" s="23"/>
      <c r="AL214" s="23"/>
      <c r="AM214" s="23"/>
      <c r="AN214" s="23"/>
      <c r="AO214" s="23"/>
      <c r="AP214" s="23"/>
      <c r="AQ214" s="23"/>
      <c r="AR214" s="23"/>
      <c r="AS214" s="23"/>
      <c r="AT214" s="23"/>
      <c r="AU214" s="23"/>
      <c r="AV214" s="23"/>
      <c r="AW214" s="23"/>
      <c r="AX214" s="23"/>
      <c r="AY214" s="23"/>
      <c r="AZ214" s="23"/>
      <c r="BA214" s="23"/>
      <c r="BB214" s="23"/>
    </row>
    <row r="215" spans="1:54">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c r="AE215" s="23"/>
      <c r="AF215" s="23"/>
      <c r="AG215" s="23"/>
      <c r="AH215" s="23"/>
      <c r="AI215" s="23"/>
      <c r="AJ215" s="23"/>
      <c r="AK215" s="23"/>
      <c r="AL215" s="23"/>
      <c r="AM215" s="23"/>
      <c r="AN215" s="23"/>
      <c r="AO215" s="23"/>
      <c r="AP215" s="23"/>
      <c r="AQ215" s="23"/>
      <c r="AR215" s="23"/>
      <c r="AS215" s="23"/>
      <c r="AT215" s="23"/>
      <c r="AU215" s="23"/>
      <c r="AV215" s="23"/>
      <c r="AW215" s="23"/>
      <c r="AX215" s="23"/>
      <c r="AY215" s="23"/>
      <c r="AZ215" s="23"/>
      <c r="BA215" s="23"/>
      <c r="BB215" s="23"/>
    </row>
    <row r="216" spans="1:54">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c r="AA216" s="23"/>
      <c r="AB216" s="23"/>
      <c r="AC216" s="23"/>
      <c r="AD216" s="23"/>
      <c r="AE216" s="23"/>
      <c r="AF216" s="23"/>
      <c r="AG216" s="23"/>
      <c r="AH216" s="23"/>
      <c r="AI216" s="23"/>
      <c r="AJ216" s="23"/>
      <c r="AK216" s="23"/>
      <c r="AL216" s="23"/>
      <c r="AM216" s="23"/>
      <c r="AN216" s="23"/>
      <c r="AO216" s="23"/>
      <c r="AP216" s="23"/>
      <c r="AQ216" s="23"/>
      <c r="AR216" s="23"/>
      <c r="AS216" s="23"/>
      <c r="AT216" s="23"/>
      <c r="AU216" s="23"/>
      <c r="AV216" s="23"/>
      <c r="AW216" s="23"/>
      <c r="AX216" s="23"/>
      <c r="AY216" s="23"/>
      <c r="AZ216" s="23"/>
      <c r="BA216" s="23"/>
      <c r="BB216" s="23"/>
    </row>
    <row r="217" spans="1:54">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c r="AA217" s="23"/>
      <c r="AB217" s="23"/>
      <c r="AC217" s="23"/>
      <c r="AD217" s="23"/>
      <c r="AE217" s="23"/>
      <c r="AF217" s="23"/>
      <c r="AG217" s="23"/>
      <c r="AH217" s="23"/>
      <c r="AI217" s="23"/>
      <c r="AJ217" s="23"/>
      <c r="AK217" s="23"/>
      <c r="AL217" s="23"/>
      <c r="AM217" s="23"/>
      <c r="AN217" s="23"/>
      <c r="AO217" s="23"/>
      <c r="AP217" s="23"/>
      <c r="AQ217" s="23"/>
      <c r="AR217" s="23"/>
      <c r="AS217" s="23"/>
      <c r="AT217" s="23"/>
      <c r="AU217" s="23"/>
      <c r="AV217" s="23"/>
      <c r="AW217" s="23"/>
      <c r="AX217" s="23"/>
      <c r="AY217" s="23"/>
      <c r="AZ217" s="23"/>
      <c r="BA217" s="23"/>
      <c r="BB217" s="23"/>
    </row>
    <row r="218" spans="1:54">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c r="AA218" s="23"/>
      <c r="AB218" s="23"/>
      <c r="AC218" s="23"/>
      <c r="AD218" s="23"/>
      <c r="AE218" s="23"/>
      <c r="AF218" s="23"/>
      <c r="AG218" s="23"/>
      <c r="AH218" s="23"/>
      <c r="AI218" s="23"/>
      <c r="AJ218" s="23"/>
      <c r="AK218" s="23"/>
      <c r="AL218" s="23"/>
      <c r="AM218" s="23"/>
      <c r="AN218" s="23"/>
      <c r="AO218" s="23"/>
      <c r="AP218" s="23"/>
      <c r="AQ218" s="23"/>
      <c r="AR218" s="23"/>
      <c r="AS218" s="23"/>
      <c r="AT218" s="23"/>
      <c r="AU218" s="23"/>
      <c r="AV218" s="23"/>
      <c r="AW218" s="23"/>
      <c r="AX218" s="23"/>
      <c r="AY218" s="23"/>
      <c r="AZ218" s="23"/>
      <c r="BA218" s="23"/>
      <c r="BB218" s="23"/>
    </row>
    <row r="219" spans="1:54">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c r="AA219" s="23"/>
      <c r="AB219" s="23"/>
      <c r="AC219" s="23"/>
      <c r="AD219" s="23"/>
      <c r="AE219" s="23"/>
      <c r="AF219" s="23"/>
      <c r="AG219" s="23"/>
      <c r="AH219" s="23"/>
      <c r="AI219" s="23"/>
      <c r="AJ219" s="23"/>
      <c r="AK219" s="23"/>
      <c r="AL219" s="23"/>
      <c r="AM219" s="23"/>
      <c r="AN219" s="23"/>
      <c r="AO219" s="23"/>
      <c r="AP219" s="23"/>
      <c r="AQ219" s="23"/>
      <c r="AR219" s="23"/>
      <c r="AS219" s="23"/>
      <c r="AT219" s="23"/>
      <c r="AU219" s="23"/>
      <c r="AV219" s="23"/>
      <c r="AW219" s="23"/>
      <c r="AX219" s="23"/>
      <c r="AY219" s="23"/>
      <c r="AZ219" s="23"/>
      <c r="BA219" s="23"/>
      <c r="BB219" s="23"/>
    </row>
    <row r="220" spans="1:54">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c r="BB220" s="23"/>
    </row>
    <row r="221" spans="1:54">
      <c r="A221" s="23"/>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c r="BB221" s="23"/>
    </row>
    <row r="222" spans="1:54">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c r="BB222" s="23"/>
    </row>
    <row r="223" spans="1:54">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c r="BB223" s="23"/>
    </row>
    <row r="224" spans="1:54">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c r="BB224" s="23"/>
    </row>
    <row r="225" spans="1:54">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c r="BB225" s="23"/>
    </row>
    <row r="226" spans="1:54">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c r="BB226" s="23"/>
    </row>
    <row r="227" spans="1:54">
      <c r="A227" s="23"/>
      <c r="B227" s="2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c r="BB227" s="23"/>
    </row>
    <row r="228" spans="1:54">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c r="BB228" s="23"/>
    </row>
    <row r="229" spans="1:54">
      <c r="A229" s="23"/>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c r="BB229" s="23"/>
    </row>
    <row r="230" spans="1:54">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c r="BB230" s="23"/>
    </row>
    <row r="231" spans="1:54">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c r="BB231" s="23"/>
    </row>
  </sheetData>
  <sheetProtection algorithmName="SHA-512" hashValue="Zr6Nrg3OvqGf7gXDzowvHEo20SI4hY0JMlWwQEL3419vAYCUX/G2OpiC5m2NF+jra/kJsggBpDcuYWHOU1LRAA==" saltValue="RvB7jNFKDGx6k4QFKI0spw==" spinCount="100000" sheet="1" objects="1" scenarios="1" selectLockedCells="1"/>
  <mergeCells count="120">
    <mergeCell ref="D21:E21"/>
    <mergeCell ref="G21:H21"/>
    <mergeCell ref="D5:E5"/>
    <mergeCell ref="G5:H5"/>
    <mergeCell ref="D7:E7"/>
    <mergeCell ref="G7:H7"/>
    <mergeCell ref="D12:E12"/>
    <mergeCell ref="G12:H12"/>
    <mergeCell ref="D14:E14"/>
    <mergeCell ref="G14:H14"/>
    <mergeCell ref="D19:E19"/>
    <mergeCell ref="G19:H19"/>
    <mergeCell ref="D35:E35"/>
    <mergeCell ref="G35:H35"/>
    <mergeCell ref="D40:E40"/>
    <mergeCell ref="G40:H40"/>
    <mergeCell ref="D42:E42"/>
    <mergeCell ref="G42:H42"/>
    <mergeCell ref="D26:E26"/>
    <mergeCell ref="G26:H26"/>
    <mergeCell ref="D28:E28"/>
    <mergeCell ref="G28:H28"/>
    <mergeCell ref="D33:E33"/>
    <mergeCell ref="G33:H33"/>
    <mergeCell ref="D56:E56"/>
    <mergeCell ref="G56:H56"/>
    <mergeCell ref="D61:E61"/>
    <mergeCell ref="G61:H61"/>
    <mergeCell ref="D63:E63"/>
    <mergeCell ref="G63:H63"/>
    <mergeCell ref="D47:E47"/>
    <mergeCell ref="G47:H47"/>
    <mergeCell ref="D49:E49"/>
    <mergeCell ref="G49:H49"/>
    <mergeCell ref="D54:E54"/>
    <mergeCell ref="G54:H54"/>
    <mergeCell ref="D77:E77"/>
    <mergeCell ref="G77:H77"/>
    <mergeCell ref="D82:E82"/>
    <mergeCell ref="G82:H82"/>
    <mergeCell ref="D84:E84"/>
    <mergeCell ref="G84:H84"/>
    <mergeCell ref="D68:E68"/>
    <mergeCell ref="G68:H68"/>
    <mergeCell ref="D70:E70"/>
    <mergeCell ref="G70:H70"/>
    <mergeCell ref="D75:E75"/>
    <mergeCell ref="G75:H75"/>
    <mergeCell ref="D98:E98"/>
    <mergeCell ref="G98:H98"/>
    <mergeCell ref="D103:E103"/>
    <mergeCell ref="G103:H103"/>
    <mergeCell ref="D105:E105"/>
    <mergeCell ref="G105:H105"/>
    <mergeCell ref="D89:E89"/>
    <mergeCell ref="G89:H89"/>
    <mergeCell ref="D91:E91"/>
    <mergeCell ref="G91:H91"/>
    <mergeCell ref="D96:E96"/>
    <mergeCell ref="G96:H96"/>
    <mergeCell ref="D119:E119"/>
    <mergeCell ref="G119:H119"/>
    <mergeCell ref="D124:E124"/>
    <mergeCell ref="G124:H124"/>
    <mergeCell ref="D126:E126"/>
    <mergeCell ref="G126:H126"/>
    <mergeCell ref="D110:E110"/>
    <mergeCell ref="G110:H110"/>
    <mergeCell ref="D112:E112"/>
    <mergeCell ref="G112:H112"/>
    <mergeCell ref="D117:E117"/>
    <mergeCell ref="G117:H117"/>
    <mergeCell ref="D145:E145"/>
    <mergeCell ref="G145:H145"/>
    <mergeCell ref="D147:E147"/>
    <mergeCell ref="G147:H147"/>
    <mergeCell ref="D152:E152"/>
    <mergeCell ref="G152:H152"/>
    <mergeCell ref="D140:E140"/>
    <mergeCell ref="G140:H140"/>
    <mergeCell ref="D131:E131"/>
    <mergeCell ref="G131:H131"/>
    <mergeCell ref="D133:E133"/>
    <mergeCell ref="G133:H133"/>
    <mergeCell ref="D138:E138"/>
    <mergeCell ref="G138:H138"/>
    <mergeCell ref="D166:E166"/>
    <mergeCell ref="G166:H166"/>
    <mergeCell ref="D168:E168"/>
    <mergeCell ref="G168:H168"/>
    <mergeCell ref="D173:E173"/>
    <mergeCell ref="G173:H173"/>
    <mergeCell ref="D154:E154"/>
    <mergeCell ref="G154:H154"/>
    <mergeCell ref="D159:E159"/>
    <mergeCell ref="G159:H159"/>
    <mergeCell ref="D161:E161"/>
    <mergeCell ref="G161:H161"/>
    <mergeCell ref="D187:E187"/>
    <mergeCell ref="G187:H187"/>
    <mergeCell ref="D189:E189"/>
    <mergeCell ref="G189:H189"/>
    <mergeCell ref="D194:E194"/>
    <mergeCell ref="G194:H194"/>
    <mergeCell ref="D175:E175"/>
    <mergeCell ref="G175:H175"/>
    <mergeCell ref="D180:E180"/>
    <mergeCell ref="G180:H180"/>
    <mergeCell ref="D182:E182"/>
    <mergeCell ref="G182:H182"/>
    <mergeCell ref="D208:E208"/>
    <mergeCell ref="G208:H208"/>
    <mergeCell ref="D210:E210"/>
    <mergeCell ref="G210:H210"/>
    <mergeCell ref="D196:E196"/>
    <mergeCell ref="G196:H196"/>
    <mergeCell ref="D201:E201"/>
    <mergeCell ref="G201:H201"/>
    <mergeCell ref="D203:E203"/>
    <mergeCell ref="G203:H203"/>
  </mergeCells>
  <dataValidations count="3">
    <dataValidation type="decimal" operator="greaterThanOrEqual" allowBlank="1" showInputMessage="1" showErrorMessage="1" sqref="D3 F3 D10 F10 D17 F17 D24 F24 D31 F31 D38 F38 D45 F45 D52 F52 D59 F59 D66 F66 D73 F73 D80 F80 D87 F87 D94 F94 D101 F101 D108 F108 D115 F115 D122 F122 D129 F129 D136 F136 D143 F143 D150 F150 D157 F157 D164 F164 D171 F171 D178 F178 D185 F185 D192 F192 D199 F199 D206 F206" xr:uid="{7966D461-3D09-41BD-B750-4C0022EFD5F1}">
      <formula1>0</formula1>
    </dataValidation>
    <dataValidation type="whole" operator="greaterThanOrEqual" allowBlank="1" showInputMessage="1" showErrorMessage="1" sqref="D7:E7 D14:E14 D21:E21 D28:E28 D35:E35 D42:E42 D49:E49 D56:E56 D63:E63 D70:E70 D77:E77 D84:E84 D91:E91 D98:E98 D105:E105 D112:E112 D119:E119 D126:E126 D133:E133 D140:E140 D147:E147 D154:E154 D161:E161 D168:E168 D175:E175 D182:E182 D189:E189 D196:E196 D203:E203 D210:E210" xr:uid="{CFA929D0-83EC-438B-A5D2-EB205A6C42E0}">
      <formula1>1</formula1>
    </dataValidation>
    <dataValidation type="whole" allowBlank="1" showInputMessage="1" showErrorMessage="1" sqref="G7:H7 G14:H14 G21:H21 G28:H28 G35:H35 G42:H42 G49:H49 G56:H56 G63:H63 G70:H70 G77:H77 G84:H84 G91:H91 G98:H98 G105:H105 G112:H112 G119:H119 G126:H126 G133:H133 G140:H140 G147:H147 G154:H154 G161:H161 G168:H168 G175:H175 G182:H182 G189:H189 G196:H196 G203:H203 G210:H210" xr:uid="{BBC70EA8-AD71-4037-BF39-5136312988D4}">
      <formula1>0</formula1>
      <formula2>100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B93F2D1-648D-4496-8433-78F5202E37C4}">
          <x14:formula1>
            <xm:f>'Data Validation List'!$M$7:$M$34</xm:f>
          </x14:formula1>
          <xm:sqref>D5:E5 D12:E12 D19:E19 D26:E26 D33:E33 D40:E40 D47:E47 D54:E54 D61:E61 D68:E68 D75:E75 D82:E82 D89:E89 D96:E96 D103:E103 D110:E110 D117:E117 D124:E124 D131:E131 D138:E138 D145:E145 D152:E152 D159:E159 D166:E166 D173:E173 D180:E180 D187:E187 D194:E194 D201:E201 D208:E208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BE6C2-90FA-493F-95CD-8A06226CFAA5}">
  <sheetPr codeName="Sheet5"/>
  <dimension ref="A1:J102"/>
  <sheetViews>
    <sheetView zoomScaleNormal="100" workbookViewId="0">
      <selection activeCell="C6" sqref="C6:D6"/>
    </sheetView>
  </sheetViews>
  <sheetFormatPr defaultColWidth="8.875" defaultRowHeight="14.25"/>
  <cols>
    <col min="1" max="1" width="4.5625" style="23" customWidth="1"/>
    <col min="2" max="2" width="0.875" style="23" customWidth="1"/>
    <col min="3" max="9" width="13.3125" style="23" customWidth="1"/>
    <col min="10" max="10" width="5.3125" style="23" customWidth="1"/>
    <col min="11" max="16384" width="8.875" style="23"/>
  </cols>
  <sheetData>
    <row r="1" spans="1:10" ht="30" customHeight="1">
      <c r="A1" s="22"/>
      <c r="B1" s="22"/>
      <c r="C1" s="12" t="s">
        <v>603</v>
      </c>
      <c r="D1" s="22"/>
      <c r="E1" s="22"/>
      <c r="F1" s="22"/>
      <c r="G1" s="22"/>
      <c r="H1" s="22"/>
      <c r="I1" s="22"/>
      <c r="J1" s="22"/>
    </row>
    <row r="2" spans="1:10" ht="10.15" customHeight="1"/>
    <row r="3" spans="1:10" ht="24.95" customHeight="1">
      <c r="C3" s="14" t="s">
        <v>616</v>
      </c>
      <c r="D3" s="20"/>
      <c r="E3" s="20"/>
      <c r="F3" s="20"/>
      <c r="G3" s="20"/>
      <c r="H3" s="20"/>
      <c r="I3" s="21" t="s">
        <v>660</v>
      </c>
    </row>
    <row r="5" spans="1:10" ht="20.100000000000001" customHeight="1">
      <c r="C5" s="186" t="s">
        <v>645</v>
      </c>
      <c r="D5" s="187"/>
      <c r="E5" s="186" t="s">
        <v>551</v>
      </c>
      <c r="F5" s="188"/>
      <c r="G5" s="188"/>
      <c r="H5" s="188"/>
      <c r="I5" s="188"/>
    </row>
    <row r="6" spans="1:10" ht="20.100000000000001" customHeight="1">
      <c r="B6" s="24" t="s">
        <v>579</v>
      </c>
      <c r="C6" s="109"/>
      <c r="D6" s="109"/>
      <c r="E6" s="122"/>
      <c r="F6" s="182"/>
      <c r="G6" s="182"/>
      <c r="H6" s="182"/>
      <c r="I6" s="182"/>
    </row>
    <row r="7" spans="1:10" ht="20.100000000000001" customHeight="1">
      <c r="C7" s="109"/>
      <c r="D7" s="109"/>
      <c r="E7" s="122"/>
      <c r="F7" s="182"/>
      <c r="G7" s="182"/>
      <c r="H7" s="182"/>
      <c r="I7" s="182"/>
    </row>
    <row r="8" spans="1:10" ht="20.100000000000001" customHeight="1">
      <c r="C8" s="109"/>
      <c r="D8" s="109"/>
      <c r="E8" s="122"/>
      <c r="F8" s="182"/>
      <c r="G8" s="182"/>
      <c r="H8" s="182"/>
      <c r="I8" s="182"/>
    </row>
    <row r="9" spans="1:10" ht="20.100000000000001" customHeight="1">
      <c r="C9" s="109"/>
      <c r="D9" s="109"/>
      <c r="E9" s="122"/>
      <c r="F9" s="182"/>
      <c r="G9" s="182"/>
      <c r="H9" s="182"/>
      <c r="I9" s="182"/>
    </row>
    <row r="10" spans="1:10" ht="20.100000000000001" customHeight="1">
      <c r="C10" s="109"/>
      <c r="D10" s="109"/>
      <c r="E10" s="122"/>
      <c r="F10" s="182"/>
      <c r="G10" s="182"/>
      <c r="H10" s="182"/>
      <c r="I10" s="182"/>
    </row>
    <row r="11" spans="1:10" ht="20.100000000000001" customHeight="1">
      <c r="C11" s="109"/>
      <c r="D11" s="109"/>
      <c r="E11" s="122"/>
      <c r="F11" s="182"/>
      <c r="G11" s="182"/>
      <c r="H11" s="182"/>
      <c r="I11" s="182"/>
    </row>
    <row r="12" spans="1:10" ht="20.100000000000001" customHeight="1">
      <c r="C12" s="109"/>
      <c r="D12" s="109"/>
      <c r="E12" s="122"/>
      <c r="F12" s="182"/>
      <c r="G12" s="182"/>
      <c r="H12" s="182"/>
      <c r="I12" s="182"/>
    </row>
    <row r="13" spans="1:10" ht="20.100000000000001" customHeight="1">
      <c r="C13" s="109"/>
      <c r="D13" s="109"/>
      <c r="E13" s="122"/>
      <c r="F13" s="182"/>
      <c r="G13" s="182"/>
      <c r="H13" s="182"/>
      <c r="I13" s="182"/>
    </row>
    <row r="14" spans="1:10" ht="20.100000000000001" customHeight="1">
      <c r="C14" s="109"/>
      <c r="D14" s="109"/>
      <c r="E14" s="122"/>
      <c r="F14" s="182"/>
      <c r="G14" s="182"/>
      <c r="H14" s="182"/>
      <c r="I14" s="182"/>
    </row>
    <row r="15" spans="1:10" ht="20.100000000000001" customHeight="1">
      <c r="C15" s="109"/>
      <c r="D15" s="109"/>
      <c r="E15" s="122"/>
      <c r="F15" s="182"/>
      <c r="G15" s="182"/>
      <c r="H15" s="182"/>
      <c r="I15" s="182"/>
    </row>
    <row r="18" spans="2:9" ht="24.95" customHeight="1">
      <c r="C18" s="14" t="s">
        <v>617</v>
      </c>
      <c r="D18" s="20"/>
      <c r="E18" s="20"/>
      <c r="F18" s="20"/>
      <c r="G18" s="20"/>
      <c r="H18" s="20"/>
      <c r="I18" s="21" t="s">
        <v>661</v>
      </c>
    </row>
    <row r="20" spans="2:9" ht="20.100000000000001" customHeight="1">
      <c r="C20" s="183" t="s">
        <v>645</v>
      </c>
      <c r="D20" s="184"/>
      <c r="E20" s="183" t="s">
        <v>551</v>
      </c>
      <c r="F20" s="184"/>
      <c r="G20" s="180" t="s">
        <v>552</v>
      </c>
      <c r="H20" s="185"/>
      <c r="I20" s="185"/>
    </row>
    <row r="21" spans="2:9" ht="20.100000000000001" customHeight="1">
      <c r="B21" s="24" t="s">
        <v>579</v>
      </c>
      <c r="C21" s="120"/>
      <c r="D21" s="121"/>
      <c r="E21" s="122"/>
      <c r="F21" s="123"/>
      <c r="G21" s="122"/>
      <c r="H21" s="182"/>
      <c r="I21" s="182"/>
    </row>
    <row r="22" spans="2:9" ht="20.100000000000001" customHeight="1">
      <c r="C22" s="120"/>
      <c r="D22" s="121"/>
      <c r="E22" s="122"/>
      <c r="F22" s="123"/>
      <c r="G22" s="122"/>
      <c r="H22" s="182"/>
      <c r="I22" s="182"/>
    </row>
    <row r="23" spans="2:9" ht="20.100000000000001" customHeight="1">
      <c r="C23" s="120"/>
      <c r="D23" s="121"/>
      <c r="E23" s="122"/>
      <c r="F23" s="123"/>
      <c r="G23" s="122"/>
      <c r="H23" s="182"/>
      <c r="I23" s="182"/>
    </row>
    <row r="24" spans="2:9" ht="20.100000000000001" customHeight="1">
      <c r="C24" s="120"/>
      <c r="D24" s="121"/>
      <c r="E24" s="122"/>
      <c r="F24" s="123"/>
      <c r="G24" s="122"/>
      <c r="H24" s="182"/>
      <c r="I24" s="182"/>
    </row>
    <row r="25" spans="2:9" ht="20.100000000000001" customHeight="1">
      <c r="C25" s="120"/>
      <c r="D25" s="121"/>
      <c r="E25" s="122"/>
      <c r="F25" s="123"/>
      <c r="G25" s="122"/>
      <c r="H25" s="182"/>
      <c r="I25" s="182"/>
    </row>
    <row r="26" spans="2:9" ht="20.100000000000001" customHeight="1">
      <c r="C26" s="120"/>
      <c r="D26" s="121"/>
      <c r="E26" s="122"/>
      <c r="F26" s="123"/>
      <c r="G26" s="122"/>
      <c r="H26" s="182"/>
      <c r="I26" s="182"/>
    </row>
    <row r="27" spans="2:9" ht="20.100000000000001" customHeight="1">
      <c r="C27" s="120"/>
      <c r="D27" s="121"/>
      <c r="E27" s="122"/>
      <c r="F27" s="123"/>
      <c r="G27" s="122"/>
      <c r="H27" s="182"/>
      <c r="I27" s="182"/>
    </row>
    <row r="28" spans="2:9" ht="20.100000000000001" customHeight="1">
      <c r="C28" s="120"/>
      <c r="D28" s="121"/>
      <c r="E28" s="122"/>
      <c r="F28" s="123"/>
      <c r="G28" s="122"/>
      <c r="H28" s="182"/>
      <c r="I28" s="182"/>
    </row>
    <row r="29" spans="2:9" ht="20.100000000000001" customHeight="1">
      <c r="C29" s="120"/>
      <c r="D29" s="121"/>
      <c r="E29" s="122"/>
      <c r="F29" s="123"/>
      <c r="G29" s="122"/>
      <c r="H29" s="182"/>
      <c r="I29" s="182"/>
    </row>
    <row r="30" spans="2:9" ht="20.100000000000001" customHeight="1">
      <c r="C30" s="120"/>
      <c r="D30" s="121"/>
      <c r="E30" s="122"/>
      <c r="F30" s="123"/>
      <c r="G30" s="122"/>
      <c r="H30" s="182"/>
      <c r="I30" s="182"/>
    </row>
    <row r="33" spans="1:9" ht="24.95" customHeight="1">
      <c r="C33" s="14" t="s">
        <v>618</v>
      </c>
      <c r="D33" s="20"/>
      <c r="E33" s="20"/>
      <c r="F33" s="20"/>
      <c r="G33" s="20"/>
      <c r="H33" s="20"/>
      <c r="I33" s="21" t="s">
        <v>661</v>
      </c>
    </row>
    <row r="35" spans="1:9" ht="20.100000000000001" customHeight="1">
      <c r="A35" s="8">
        <v>1</v>
      </c>
      <c r="B35" s="24" t="s">
        <v>586</v>
      </c>
      <c r="C35" s="9" t="s">
        <v>645</v>
      </c>
      <c r="D35" s="120"/>
      <c r="E35" s="121"/>
      <c r="F35" s="180" t="s">
        <v>552</v>
      </c>
      <c r="G35" s="181"/>
      <c r="H35" s="122"/>
      <c r="I35" s="123"/>
    </row>
    <row r="36" spans="1:9" ht="5.0999999999999996" customHeight="1"/>
    <row r="37" spans="1:9" ht="20.100000000000001" customHeight="1">
      <c r="C37" s="9" t="s">
        <v>560</v>
      </c>
      <c r="D37" s="122"/>
      <c r="E37" s="123"/>
      <c r="F37" s="180" t="s">
        <v>609</v>
      </c>
      <c r="G37" s="181"/>
      <c r="H37" s="122"/>
      <c r="I37" s="123"/>
    </row>
    <row r="38" spans="1:9" ht="20.100000000000001" customHeight="1">
      <c r="C38" s="9" t="s">
        <v>561</v>
      </c>
      <c r="D38" s="122"/>
      <c r="E38" s="123"/>
      <c r="F38" s="180" t="s">
        <v>609</v>
      </c>
      <c r="G38" s="181"/>
      <c r="H38" s="122"/>
      <c r="I38" s="123"/>
    </row>
    <row r="39" spans="1:9" ht="20.100000000000001" customHeight="1">
      <c r="C39" s="9" t="s">
        <v>562</v>
      </c>
      <c r="D39" s="122"/>
      <c r="E39" s="123"/>
      <c r="F39" s="180" t="s">
        <v>609</v>
      </c>
      <c r="G39" s="181"/>
      <c r="H39" s="122"/>
      <c r="I39" s="123"/>
    </row>
    <row r="42" spans="1:9" ht="20.100000000000001" customHeight="1">
      <c r="A42" s="8">
        <v>2</v>
      </c>
      <c r="C42" s="9" t="s">
        <v>645</v>
      </c>
      <c r="D42" s="120"/>
      <c r="E42" s="121"/>
      <c r="F42" s="180" t="s">
        <v>552</v>
      </c>
      <c r="G42" s="181"/>
      <c r="H42" s="122"/>
      <c r="I42" s="123"/>
    </row>
    <row r="43" spans="1:9" ht="5.0999999999999996" customHeight="1"/>
    <row r="44" spans="1:9" ht="20.100000000000001" customHeight="1">
      <c r="C44" s="9" t="s">
        <v>560</v>
      </c>
      <c r="D44" s="122"/>
      <c r="E44" s="123"/>
      <c r="F44" s="180" t="s">
        <v>609</v>
      </c>
      <c r="G44" s="181"/>
      <c r="H44" s="122"/>
      <c r="I44" s="123"/>
    </row>
    <row r="45" spans="1:9" ht="20.100000000000001" customHeight="1">
      <c r="C45" s="9" t="s">
        <v>561</v>
      </c>
      <c r="D45" s="122"/>
      <c r="E45" s="123"/>
      <c r="F45" s="180" t="s">
        <v>609</v>
      </c>
      <c r="G45" s="181"/>
      <c r="H45" s="122"/>
      <c r="I45" s="123"/>
    </row>
    <row r="46" spans="1:9" ht="20.100000000000001" customHeight="1">
      <c r="C46" s="9" t="s">
        <v>562</v>
      </c>
      <c r="D46" s="122"/>
      <c r="E46" s="123"/>
      <c r="F46" s="180" t="s">
        <v>609</v>
      </c>
      <c r="G46" s="181"/>
      <c r="H46" s="122"/>
      <c r="I46" s="123"/>
    </row>
    <row r="49" spans="1:9" ht="20.100000000000001" customHeight="1">
      <c r="A49" s="8">
        <v>3</v>
      </c>
      <c r="C49" s="9" t="s">
        <v>645</v>
      </c>
      <c r="D49" s="120"/>
      <c r="E49" s="121"/>
      <c r="F49" s="180" t="s">
        <v>552</v>
      </c>
      <c r="G49" s="181"/>
      <c r="H49" s="122"/>
      <c r="I49" s="123"/>
    </row>
    <row r="50" spans="1:9" ht="5.0999999999999996" customHeight="1"/>
    <row r="51" spans="1:9" ht="20.100000000000001" customHeight="1">
      <c r="C51" s="9" t="s">
        <v>560</v>
      </c>
      <c r="D51" s="122"/>
      <c r="E51" s="123"/>
      <c r="F51" s="180" t="s">
        <v>609</v>
      </c>
      <c r="G51" s="181"/>
      <c r="H51" s="122"/>
      <c r="I51" s="123"/>
    </row>
    <row r="52" spans="1:9" ht="20.100000000000001" customHeight="1">
      <c r="C52" s="9" t="s">
        <v>561</v>
      </c>
      <c r="D52" s="122"/>
      <c r="E52" s="123"/>
      <c r="F52" s="180" t="s">
        <v>609</v>
      </c>
      <c r="G52" s="181"/>
      <c r="H52" s="122"/>
      <c r="I52" s="123"/>
    </row>
    <row r="53" spans="1:9" ht="20.100000000000001" customHeight="1">
      <c r="C53" s="9" t="s">
        <v>562</v>
      </c>
      <c r="D53" s="122"/>
      <c r="E53" s="123"/>
      <c r="F53" s="180" t="s">
        <v>609</v>
      </c>
      <c r="G53" s="181"/>
      <c r="H53" s="122"/>
      <c r="I53" s="123"/>
    </row>
    <row r="56" spans="1:9" ht="20.100000000000001" customHeight="1">
      <c r="A56" s="8">
        <v>4</v>
      </c>
      <c r="C56" s="9" t="s">
        <v>645</v>
      </c>
      <c r="D56" s="120"/>
      <c r="E56" s="121"/>
      <c r="F56" s="180" t="s">
        <v>552</v>
      </c>
      <c r="G56" s="181"/>
      <c r="H56" s="122"/>
      <c r="I56" s="123"/>
    </row>
    <row r="57" spans="1:9" ht="5.0999999999999996" customHeight="1"/>
    <row r="58" spans="1:9" ht="20.100000000000001" customHeight="1">
      <c r="C58" s="9" t="s">
        <v>560</v>
      </c>
      <c r="D58" s="122"/>
      <c r="E58" s="123"/>
      <c r="F58" s="180" t="s">
        <v>609</v>
      </c>
      <c r="G58" s="181"/>
      <c r="H58" s="122"/>
      <c r="I58" s="123"/>
    </row>
    <row r="59" spans="1:9" ht="20.100000000000001" customHeight="1">
      <c r="C59" s="9" t="s">
        <v>561</v>
      </c>
      <c r="D59" s="122"/>
      <c r="E59" s="123"/>
      <c r="F59" s="180" t="s">
        <v>609</v>
      </c>
      <c r="G59" s="181"/>
      <c r="H59" s="122"/>
      <c r="I59" s="123"/>
    </row>
    <row r="60" spans="1:9" ht="20.100000000000001" customHeight="1">
      <c r="C60" s="9" t="s">
        <v>562</v>
      </c>
      <c r="D60" s="122"/>
      <c r="E60" s="123"/>
      <c r="F60" s="180" t="s">
        <v>609</v>
      </c>
      <c r="G60" s="181"/>
      <c r="H60" s="122"/>
      <c r="I60" s="123"/>
    </row>
    <row r="63" spans="1:9" ht="20.100000000000001" customHeight="1">
      <c r="A63" s="8">
        <v>5</v>
      </c>
      <c r="C63" s="9" t="s">
        <v>645</v>
      </c>
      <c r="D63" s="120"/>
      <c r="E63" s="121"/>
      <c r="F63" s="180" t="s">
        <v>552</v>
      </c>
      <c r="G63" s="181"/>
      <c r="H63" s="122"/>
      <c r="I63" s="123"/>
    </row>
    <row r="64" spans="1:9" ht="5.0999999999999996" customHeight="1"/>
    <row r="65" spans="1:9" ht="20.100000000000001" customHeight="1">
      <c r="C65" s="9" t="s">
        <v>560</v>
      </c>
      <c r="D65" s="122"/>
      <c r="E65" s="123"/>
      <c r="F65" s="180" t="s">
        <v>609</v>
      </c>
      <c r="G65" s="181"/>
      <c r="H65" s="122"/>
      <c r="I65" s="123"/>
    </row>
    <row r="66" spans="1:9" ht="20.100000000000001" customHeight="1">
      <c r="C66" s="9" t="s">
        <v>561</v>
      </c>
      <c r="D66" s="122"/>
      <c r="E66" s="123"/>
      <c r="F66" s="180" t="s">
        <v>609</v>
      </c>
      <c r="G66" s="181"/>
      <c r="H66" s="122"/>
      <c r="I66" s="123"/>
    </row>
    <row r="67" spans="1:9" ht="20.100000000000001" customHeight="1">
      <c r="C67" s="9" t="s">
        <v>562</v>
      </c>
      <c r="D67" s="122"/>
      <c r="E67" s="123"/>
      <c r="F67" s="180" t="s">
        <v>609</v>
      </c>
      <c r="G67" s="181"/>
      <c r="H67" s="122"/>
      <c r="I67" s="123"/>
    </row>
    <row r="70" spans="1:9" ht="20.100000000000001" customHeight="1">
      <c r="A70" s="8">
        <v>6</v>
      </c>
      <c r="C70" s="9" t="s">
        <v>645</v>
      </c>
      <c r="D70" s="120"/>
      <c r="E70" s="121"/>
      <c r="F70" s="180" t="s">
        <v>552</v>
      </c>
      <c r="G70" s="181"/>
      <c r="H70" s="122"/>
      <c r="I70" s="123"/>
    </row>
    <row r="71" spans="1:9" ht="5.0999999999999996" customHeight="1"/>
    <row r="72" spans="1:9" ht="20.100000000000001" customHeight="1">
      <c r="C72" s="9" t="s">
        <v>560</v>
      </c>
      <c r="D72" s="122"/>
      <c r="E72" s="123"/>
      <c r="F72" s="180" t="s">
        <v>609</v>
      </c>
      <c r="G72" s="181"/>
      <c r="H72" s="122"/>
      <c r="I72" s="123"/>
    </row>
    <row r="73" spans="1:9" ht="20.100000000000001" customHeight="1">
      <c r="C73" s="9" t="s">
        <v>561</v>
      </c>
      <c r="D73" s="122"/>
      <c r="E73" s="123"/>
      <c r="F73" s="180" t="s">
        <v>609</v>
      </c>
      <c r="G73" s="181"/>
      <c r="H73" s="122"/>
      <c r="I73" s="123"/>
    </row>
    <row r="74" spans="1:9" ht="20.100000000000001" customHeight="1">
      <c r="C74" s="9" t="s">
        <v>562</v>
      </c>
      <c r="D74" s="122"/>
      <c r="E74" s="123"/>
      <c r="F74" s="180" t="s">
        <v>609</v>
      </c>
      <c r="G74" s="181"/>
      <c r="H74" s="122"/>
      <c r="I74" s="123"/>
    </row>
    <row r="77" spans="1:9" ht="20.100000000000001" customHeight="1">
      <c r="A77" s="8">
        <v>7</v>
      </c>
      <c r="C77" s="9" t="s">
        <v>645</v>
      </c>
      <c r="D77" s="120"/>
      <c r="E77" s="121"/>
      <c r="F77" s="180" t="s">
        <v>552</v>
      </c>
      <c r="G77" s="181"/>
      <c r="H77" s="122"/>
      <c r="I77" s="123"/>
    </row>
    <row r="78" spans="1:9" ht="5.0999999999999996" customHeight="1"/>
    <row r="79" spans="1:9" ht="20.100000000000001" customHeight="1">
      <c r="C79" s="9" t="s">
        <v>560</v>
      </c>
      <c r="D79" s="122"/>
      <c r="E79" s="123"/>
      <c r="F79" s="180" t="s">
        <v>609</v>
      </c>
      <c r="G79" s="181"/>
      <c r="H79" s="122"/>
      <c r="I79" s="123"/>
    </row>
    <row r="80" spans="1:9" ht="20.100000000000001" customHeight="1">
      <c r="C80" s="9" t="s">
        <v>561</v>
      </c>
      <c r="D80" s="122"/>
      <c r="E80" s="123"/>
      <c r="F80" s="180" t="s">
        <v>609</v>
      </c>
      <c r="G80" s="181"/>
      <c r="H80" s="122"/>
      <c r="I80" s="123"/>
    </row>
    <row r="81" spans="1:9" ht="20.100000000000001" customHeight="1">
      <c r="C81" s="9" t="s">
        <v>562</v>
      </c>
      <c r="D81" s="122"/>
      <c r="E81" s="123"/>
      <c r="F81" s="180" t="s">
        <v>609</v>
      </c>
      <c r="G81" s="181"/>
      <c r="H81" s="122"/>
      <c r="I81" s="123"/>
    </row>
    <row r="84" spans="1:9" ht="20.100000000000001" customHeight="1">
      <c r="A84" s="8">
        <v>8</v>
      </c>
      <c r="C84" s="9" t="s">
        <v>645</v>
      </c>
      <c r="D84" s="120"/>
      <c r="E84" s="121"/>
      <c r="F84" s="180" t="s">
        <v>552</v>
      </c>
      <c r="G84" s="181"/>
      <c r="H84" s="122"/>
      <c r="I84" s="123"/>
    </row>
    <row r="85" spans="1:9" ht="5.0999999999999996" customHeight="1"/>
    <row r="86" spans="1:9" ht="20.100000000000001" customHeight="1">
      <c r="C86" s="9" t="s">
        <v>560</v>
      </c>
      <c r="D86" s="122"/>
      <c r="E86" s="123"/>
      <c r="F86" s="180" t="s">
        <v>609</v>
      </c>
      <c r="G86" s="181"/>
      <c r="H86" s="122"/>
      <c r="I86" s="123"/>
    </row>
    <row r="87" spans="1:9" ht="20.100000000000001" customHeight="1">
      <c r="C87" s="9" t="s">
        <v>561</v>
      </c>
      <c r="D87" s="122"/>
      <c r="E87" s="123"/>
      <c r="F87" s="180" t="s">
        <v>609</v>
      </c>
      <c r="G87" s="181"/>
      <c r="H87" s="122"/>
      <c r="I87" s="123"/>
    </row>
    <row r="88" spans="1:9" ht="20.100000000000001" customHeight="1">
      <c r="C88" s="9" t="s">
        <v>562</v>
      </c>
      <c r="D88" s="122"/>
      <c r="E88" s="123"/>
      <c r="F88" s="180" t="s">
        <v>609</v>
      </c>
      <c r="G88" s="181"/>
      <c r="H88" s="122"/>
      <c r="I88" s="123"/>
    </row>
    <row r="91" spans="1:9" ht="20.100000000000001" customHeight="1">
      <c r="A91" s="8">
        <v>9</v>
      </c>
      <c r="C91" s="9" t="s">
        <v>645</v>
      </c>
      <c r="D91" s="120"/>
      <c r="E91" s="121"/>
      <c r="F91" s="180" t="s">
        <v>552</v>
      </c>
      <c r="G91" s="181"/>
      <c r="H91" s="122"/>
      <c r="I91" s="123"/>
    </row>
    <row r="92" spans="1:9" ht="5.0999999999999996" customHeight="1"/>
    <row r="93" spans="1:9" ht="20.100000000000001" customHeight="1">
      <c r="C93" s="9" t="s">
        <v>560</v>
      </c>
      <c r="D93" s="122"/>
      <c r="E93" s="123"/>
      <c r="F93" s="180" t="s">
        <v>609</v>
      </c>
      <c r="G93" s="181"/>
      <c r="H93" s="122"/>
      <c r="I93" s="123"/>
    </row>
    <row r="94" spans="1:9" ht="20.100000000000001" customHeight="1">
      <c r="C94" s="9" t="s">
        <v>561</v>
      </c>
      <c r="D94" s="122"/>
      <c r="E94" s="123"/>
      <c r="F94" s="180" t="s">
        <v>609</v>
      </c>
      <c r="G94" s="181"/>
      <c r="H94" s="122"/>
      <c r="I94" s="123"/>
    </row>
    <row r="95" spans="1:9" ht="20.100000000000001" customHeight="1">
      <c r="C95" s="9" t="s">
        <v>562</v>
      </c>
      <c r="D95" s="122"/>
      <c r="E95" s="123"/>
      <c r="F95" s="180" t="s">
        <v>609</v>
      </c>
      <c r="G95" s="181"/>
      <c r="H95" s="122"/>
      <c r="I95" s="123"/>
    </row>
    <row r="98" spans="1:9" ht="20.100000000000001" customHeight="1">
      <c r="A98" s="8">
        <v>10</v>
      </c>
      <c r="C98" s="9" t="s">
        <v>645</v>
      </c>
      <c r="D98" s="120"/>
      <c r="E98" s="121"/>
      <c r="F98" s="180" t="s">
        <v>552</v>
      </c>
      <c r="G98" s="181"/>
      <c r="H98" s="122"/>
      <c r="I98" s="123"/>
    </row>
    <row r="99" spans="1:9" ht="5.0999999999999996" customHeight="1"/>
    <row r="100" spans="1:9" ht="20.100000000000001" customHeight="1">
      <c r="C100" s="9" t="s">
        <v>560</v>
      </c>
      <c r="D100" s="122"/>
      <c r="E100" s="123"/>
      <c r="F100" s="180" t="s">
        <v>609</v>
      </c>
      <c r="G100" s="181"/>
      <c r="H100" s="122"/>
      <c r="I100" s="123"/>
    </row>
    <row r="101" spans="1:9" ht="20.100000000000001" customHeight="1">
      <c r="C101" s="9" t="s">
        <v>561</v>
      </c>
      <c r="D101" s="122"/>
      <c r="E101" s="123"/>
      <c r="F101" s="180" t="s">
        <v>609</v>
      </c>
      <c r="G101" s="181"/>
      <c r="H101" s="122"/>
      <c r="I101" s="123"/>
    </row>
    <row r="102" spans="1:9" ht="20.100000000000001" customHeight="1">
      <c r="C102" s="9" t="s">
        <v>562</v>
      </c>
      <c r="D102" s="122"/>
      <c r="E102" s="123"/>
      <c r="F102" s="180" t="s">
        <v>609</v>
      </c>
      <c r="G102" s="181"/>
      <c r="H102" s="122"/>
      <c r="I102" s="123"/>
    </row>
  </sheetData>
  <sheetProtection algorithmName="SHA-512" hashValue="nyC/o1qIXn/JW8OG8d1J8R6DlO936Sj3Qn8c9OaCxUOzN70EezHk6sBBYKdZofE5irr+ru3Lh63yhgZzHK+bkg==" saltValue="ObOTPMqZ+TSbsiG+Gxt1Uw==" spinCount="100000" sheet="1" objects="1" scenarios="1" selectLockedCells="1"/>
  <mergeCells count="175">
    <mergeCell ref="C5:D5"/>
    <mergeCell ref="E5:I5"/>
    <mergeCell ref="C6:D6"/>
    <mergeCell ref="C7:D7"/>
    <mergeCell ref="C8:D8"/>
    <mergeCell ref="C9:D9"/>
    <mergeCell ref="C10:D10"/>
    <mergeCell ref="C11:D11"/>
    <mergeCell ref="C12:D12"/>
    <mergeCell ref="E15:I15"/>
    <mergeCell ref="C20:D20"/>
    <mergeCell ref="E20:F20"/>
    <mergeCell ref="G20:I20"/>
    <mergeCell ref="C21:D21"/>
    <mergeCell ref="G21:I21"/>
    <mergeCell ref="E6:I6"/>
    <mergeCell ref="E7:I7"/>
    <mergeCell ref="E8:I8"/>
    <mergeCell ref="E9:I9"/>
    <mergeCell ref="E10:I10"/>
    <mergeCell ref="E11:I11"/>
    <mergeCell ref="E12:I12"/>
    <mergeCell ref="E13:I13"/>
    <mergeCell ref="E14:I14"/>
    <mergeCell ref="C13:D13"/>
    <mergeCell ref="C14:D14"/>
    <mergeCell ref="C15:D15"/>
    <mergeCell ref="E21:F21"/>
    <mergeCell ref="E23:F23"/>
    <mergeCell ref="E24:F24"/>
    <mergeCell ref="E25:F25"/>
    <mergeCell ref="E26:F26"/>
    <mergeCell ref="C22:D22"/>
    <mergeCell ref="C23:D23"/>
    <mergeCell ref="C24:D24"/>
    <mergeCell ref="C25:D25"/>
    <mergeCell ref="C26:D26"/>
    <mergeCell ref="G22:I22"/>
    <mergeCell ref="G23:I23"/>
    <mergeCell ref="G24:I24"/>
    <mergeCell ref="G25:I25"/>
    <mergeCell ref="H60:I60"/>
    <mergeCell ref="H63:I63"/>
    <mergeCell ref="H65:I65"/>
    <mergeCell ref="E27:F27"/>
    <mergeCell ref="E28:F28"/>
    <mergeCell ref="E29:F29"/>
    <mergeCell ref="E30:F30"/>
    <mergeCell ref="D37:E37"/>
    <mergeCell ref="F37:G37"/>
    <mergeCell ref="H37:I37"/>
    <mergeCell ref="D38:E38"/>
    <mergeCell ref="F38:G38"/>
    <mergeCell ref="H38:I38"/>
    <mergeCell ref="F35:G35"/>
    <mergeCell ref="F39:G39"/>
    <mergeCell ref="D35:E35"/>
    <mergeCell ref="D39:E39"/>
    <mergeCell ref="H35:I35"/>
    <mergeCell ref="H39:I39"/>
    <mergeCell ref="E22:F22"/>
    <mergeCell ref="D42:E42"/>
    <mergeCell ref="F42:G42"/>
    <mergeCell ref="H42:I42"/>
    <mergeCell ref="D44:E44"/>
    <mergeCell ref="F44:G44"/>
    <mergeCell ref="H44:I44"/>
    <mergeCell ref="G26:I26"/>
    <mergeCell ref="G27:I27"/>
    <mergeCell ref="G28:I28"/>
    <mergeCell ref="G29:I29"/>
    <mergeCell ref="G30:I30"/>
    <mergeCell ref="C28:D28"/>
    <mergeCell ref="C29:D29"/>
    <mergeCell ref="C30:D30"/>
    <mergeCell ref="C27:D27"/>
    <mergeCell ref="D49:E49"/>
    <mergeCell ref="F49:G49"/>
    <mergeCell ref="H49:I49"/>
    <mergeCell ref="D51:E51"/>
    <mergeCell ref="F51:G51"/>
    <mergeCell ref="H51:I51"/>
    <mergeCell ref="D45:E45"/>
    <mergeCell ref="F45:G45"/>
    <mergeCell ref="H45:I45"/>
    <mergeCell ref="D46:E46"/>
    <mergeCell ref="F46:G46"/>
    <mergeCell ref="H46:I46"/>
    <mergeCell ref="D56:E56"/>
    <mergeCell ref="F56:G56"/>
    <mergeCell ref="H56:I56"/>
    <mergeCell ref="D58:E58"/>
    <mergeCell ref="F58:G58"/>
    <mergeCell ref="H58:I58"/>
    <mergeCell ref="D52:E52"/>
    <mergeCell ref="F52:G52"/>
    <mergeCell ref="H52:I52"/>
    <mergeCell ref="D53:E53"/>
    <mergeCell ref="F53:G53"/>
    <mergeCell ref="H53:I53"/>
    <mergeCell ref="D65:E65"/>
    <mergeCell ref="F65:G65"/>
    <mergeCell ref="D66:E66"/>
    <mergeCell ref="F66:G66"/>
    <mergeCell ref="H66:I66"/>
    <mergeCell ref="D67:E67"/>
    <mergeCell ref="F67:G67"/>
    <mergeCell ref="H67:I67"/>
    <mergeCell ref="D59:E59"/>
    <mergeCell ref="F59:G59"/>
    <mergeCell ref="H59:I59"/>
    <mergeCell ref="D60:E60"/>
    <mergeCell ref="F60:G60"/>
    <mergeCell ref="D63:E63"/>
    <mergeCell ref="F63:G63"/>
    <mergeCell ref="D73:E73"/>
    <mergeCell ref="F73:G73"/>
    <mergeCell ref="H73:I73"/>
    <mergeCell ref="D74:E74"/>
    <mergeCell ref="F74:G74"/>
    <mergeCell ref="H74:I74"/>
    <mergeCell ref="D70:E70"/>
    <mergeCell ref="F70:G70"/>
    <mergeCell ref="H70:I70"/>
    <mergeCell ref="D72:E72"/>
    <mergeCell ref="F72:G72"/>
    <mergeCell ref="H72:I72"/>
    <mergeCell ref="D80:E80"/>
    <mergeCell ref="F80:G80"/>
    <mergeCell ref="H80:I80"/>
    <mergeCell ref="D81:E81"/>
    <mergeCell ref="F81:G81"/>
    <mergeCell ref="H81:I81"/>
    <mergeCell ref="D77:E77"/>
    <mergeCell ref="F77:G77"/>
    <mergeCell ref="H77:I77"/>
    <mergeCell ref="D79:E79"/>
    <mergeCell ref="F79:G79"/>
    <mergeCell ref="H79:I79"/>
    <mergeCell ref="D87:E87"/>
    <mergeCell ref="F87:G87"/>
    <mergeCell ref="H87:I87"/>
    <mergeCell ref="D88:E88"/>
    <mergeCell ref="F88:G88"/>
    <mergeCell ref="H88:I88"/>
    <mergeCell ref="D84:E84"/>
    <mergeCell ref="F84:G84"/>
    <mergeCell ref="H84:I84"/>
    <mergeCell ref="D86:E86"/>
    <mergeCell ref="F86:G86"/>
    <mergeCell ref="H86:I86"/>
    <mergeCell ref="D94:E94"/>
    <mergeCell ref="F94:G94"/>
    <mergeCell ref="H94:I94"/>
    <mergeCell ref="D95:E95"/>
    <mergeCell ref="F95:G95"/>
    <mergeCell ref="H95:I95"/>
    <mergeCell ref="D91:E91"/>
    <mergeCell ref="F91:G91"/>
    <mergeCell ref="H91:I91"/>
    <mergeCell ref="D93:E93"/>
    <mergeCell ref="F93:G93"/>
    <mergeCell ref="H93:I93"/>
    <mergeCell ref="D101:E101"/>
    <mergeCell ref="F101:G101"/>
    <mergeCell ref="H101:I101"/>
    <mergeCell ref="D102:E102"/>
    <mergeCell ref="F102:G102"/>
    <mergeCell ref="H102:I102"/>
    <mergeCell ref="D98:E98"/>
    <mergeCell ref="F98:G98"/>
    <mergeCell ref="H98:I98"/>
    <mergeCell ref="D100:E100"/>
    <mergeCell ref="F100:G100"/>
    <mergeCell ref="H100:I100"/>
  </mergeCells>
  <dataValidations count="1">
    <dataValidation type="decimal" operator="greaterThanOrEqual" allowBlank="1" showInputMessage="1" showErrorMessage="1" sqref="C6:D15 C21:D30 D35:E35 D42:E42 D49:E49 D56:E56 D63:E63 D70:E70 D77:E77 D84:E84 D91:E91 D98:E98" xr:uid="{218B8CBC-E3B6-4AD3-8601-9F36119C5508}">
      <formula1>0</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B3694-A79B-4FBB-95BD-D83F2CDF3694}">
  <sheetPr codeName="Sheet6"/>
  <dimension ref="A1:J813"/>
  <sheetViews>
    <sheetView workbookViewId="0">
      <selection activeCell="D5" sqref="D5"/>
    </sheetView>
  </sheetViews>
  <sheetFormatPr defaultColWidth="9.125" defaultRowHeight="14.25"/>
  <cols>
    <col min="1" max="1" width="4.5625" style="42" customWidth="1"/>
    <col min="2" max="2" width="0.875" style="42" customWidth="1"/>
    <col min="3" max="3" width="15.5625" style="42" customWidth="1"/>
    <col min="4" max="9" width="13.3125" style="42" customWidth="1"/>
    <col min="10" max="10" width="5.3125" style="42" customWidth="1"/>
    <col min="11" max="16384" width="9.125" style="42"/>
  </cols>
  <sheetData>
    <row r="1" spans="1:10" s="23" customFormat="1" ht="30" customHeight="1">
      <c r="A1" s="22"/>
      <c r="B1" s="22"/>
      <c r="C1" s="12" t="s">
        <v>615</v>
      </c>
      <c r="D1" s="22"/>
      <c r="E1" s="22"/>
      <c r="F1" s="22"/>
      <c r="G1" s="22"/>
      <c r="H1" s="22"/>
      <c r="I1" s="22"/>
      <c r="J1" s="22"/>
    </row>
    <row r="2" spans="1:10" s="23" customFormat="1" ht="10.15" customHeight="1"/>
    <row r="3" spans="1:10" s="23" customFormat="1" ht="24.95" customHeight="1">
      <c r="C3" s="14" t="s">
        <v>553</v>
      </c>
      <c r="D3" s="20"/>
      <c r="E3" s="20"/>
      <c r="F3" s="20"/>
      <c r="G3" s="20"/>
      <c r="H3" s="20"/>
      <c r="I3" s="21"/>
    </row>
    <row r="4" spans="1:10" s="23" customFormat="1"/>
    <row r="5" spans="1:10" s="23" customFormat="1" ht="20.100000000000001" customHeight="1">
      <c r="A5" s="8">
        <v>1</v>
      </c>
      <c r="B5" s="24" t="s">
        <v>584</v>
      </c>
      <c r="C5" s="9" t="s">
        <v>649</v>
      </c>
      <c r="D5" s="51"/>
      <c r="E5" s="29" t="s">
        <v>572</v>
      </c>
      <c r="F5" s="51"/>
      <c r="G5" s="180" t="s">
        <v>548</v>
      </c>
      <c r="H5" s="181"/>
      <c r="I5" s="76"/>
    </row>
    <row r="6" spans="1:10" s="23" customFormat="1" ht="5.0999999999999996" customHeight="1"/>
    <row r="7" spans="1:10" s="23" customFormat="1" ht="20.100000000000001" customHeight="1">
      <c r="C7" s="29" t="s">
        <v>531</v>
      </c>
      <c r="D7" s="53"/>
      <c r="E7" s="29" t="s">
        <v>546</v>
      </c>
      <c r="F7" s="51"/>
      <c r="G7" s="180" t="s">
        <v>549</v>
      </c>
      <c r="H7" s="181"/>
      <c r="I7" s="57"/>
    </row>
    <row r="8" spans="1:10" s="23" customFormat="1" ht="5.0999999999999996" customHeight="1"/>
    <row r="9" spans="1:10" s="23" customFormat="1" ht="20.100000000000001" customHeight="1">
      <c r="C9" s="28"/>
      <c r="D9" s="73" t="s">
        <v>554</v>
      </c>
      <c r="E9" s="73" t="s">
        <v>555</v>
      </c>
      <c r="F9" s="72" t="s">
        <v>556</v>
      </c>
      <c r="G9" s="72" t="s">
        <v>557</v>
      </c>
      <c r="H9" s="72" t="s">
        <v>558</v>
      </c>
      <c r="I9" s="72" t="s">
        <v>559</v>
      </c>
    </row>
    <row r="10" spans="1:10" s="23" customFormat="1" ht="20.100000000000001" customHeight="1">
      <c r="C10" s="9" t="s">
        <v>550</v>
      </c>
      <c r="D10" s="57"/>
      <c r="E10" s="57"/>
      <c r="F10" s="57"/>
      <c r="G10" s="57"/>
      <c r="H10" s="57"/>
      <c r="I10" s="57"/>
    </row>
    <row r="11" spans="1:10" s="23" customFormat="1" ht="20.100000000000001" customHeight="1">
      <c r="C11" s="9" t="s">
        <v>694</v>
      </c>
      <c r="D11" s="57">
        <f>IF(D10&lt;50, 75, "")</f>
        <v>75</v>
      </c>
      <c r="E11" s="57">
        <f>IF((D10+E10)&lt;50, 75, "")</f>
        <v>75</v>
      </c>
      <c r="F11" s="57">
        <f>IF(F10&lt;50, 75, "")</f>
        <v>75</v>
      </c>
      <c r="G11" s="57">
        <f>IF(SUM(F10:G10)&lt;50, 75, "")</f>
        <v>75</v>
      </c>
      <c r="H11" s="57">
        <f>IF(SUM(F10:H10)&lt;50, 75, "")</f>
        <v>75</v>
      </c>
      <c r="I11" s="57">
        <f>IF(SUM(F10:I10)&lt;50,75, "")</f>
        <v>75</v>
      </c>
    </row>
    <row r="12" spans="1:10" s="23" customFormat="1" ht="20.100000000000001" customHeight="1">
      <c r="C12" s="39" t="s">
        <v>566</v>
      </c>
      <c r="D12" s="189">
        <f>SUM(D10:E10)</f>
        <v>0</v>
      </c>
      <c r="E12" s="190"/>
      <c r="F12" s="189">
        <f>SUM(F10:I10)</f>
        <v>0</v>
      </c>
      <c r="G12" s="190"/>
      <c r="H12" s="190"/>
      <c r="I12" s="190"/>
    </row>
    <row r="13" spans="1:10" s="23" customFormat="1"/>
    <row r="14" spans="1:10" s="23" customFormat="1"/>
    <row r="15" spans="1:10" s="23" customFormat="1" ht="20.100000000000001" customHeight="1">
      <c r="A15" s="8">
        <v>2</v>
      </c>
      <c r="C15" s="9" t="s">
        <v>649</v>
      </c>
      <c r="D15" s="51"/>
      <c r="E15" s="29" t="s">
        <v>547</v>
      </c>
      <c r="F15" s="51"/>
      <c r="G15" s="180" t="s">
        <v>548</v>
      </c>
      <c r="H15" s="181"/>
      <c r="I15" s="76"/>
    </row>
    <row r="16" spans="1:10" s="23" customFormat="1" ht="5.0999999999999996" customHeight="1"/>
    <row r="17" spans="1:9" s="23" customFormat="1" ht="20.100000000000001" customHeight="1">
      <c r="C17" s="29" t="s">
        <v>531</v>
      </c>
      <c r="D17" s="53"/>
      <c r="E17" s="29" t="s">
        <v>546</v>
      </c>
      <c r="F17" s="51"/>
      <c r="G17" s="180" t="s">
        <v>549</v>
      </c>
      <c r="H17" s="181"/>
      <c r="I17" s="57"/>
    </row>
    <row r="18" spans="1:9" s="23" customFormat="1" ht="5.0999999999999996" customHeight="1"/>
    <row r="19" spans="1:9" s="23" customFormat="1" ht="20.100000000000001" customHeight="1">
      <c r="C19" s="28"/>
      <c r="D19" s="73" t="s">
        <v>554</v>
      </c>
      <c r="E19" s="73" t="s">
        <v>555</v>
      </c>
      <c r="F19" s="72" t="s">
        <v>556</v>
      </c>
      <c r="G19" s="72" t="s">
        <v>557</v>
      </c>
      <c r="H19" s="72" t="s">
        <v>558</v>
      </c>
      <c r="I19" s="72" t="s">
        <v>559</v>
      </c>
    </row>
    <row r="20" spans="1:9" s="23" customFormat="1" ht="20.100000000000001" customHeight="1">
      <c r="C20" s="9" t="s">
        <v>550</v>
      </c>
      <c r="D20" s="57"/>
      <c r="E20" s="57"/>
      <c r="F20" s="57"/>
      <c r="G20" s="57"/>
      <c r="H20" s="57"/>
      <c r="I20" s="57"/>
    </row>
    <row r="21" spans="1:9" s="23" customFormat="1" ht="20.100000000000001" customHeight="1">
      <c r="C21" s="9" t="s">
        <v>694</v>
      </c>
      <c r="D21" s="57">
        <f>IF(D20&lt;50, 75, "")</f>
        <v>75</v>
      </c>
      <c r="E21" s="57">
        <f>IF((D20+E20)&lt;50, 75, "")</f>
        <v>75</v>
      </c>
      <c r="F21" s="57">
        <f>IF(F20&lt;50, 75, "")</f>
        <v>75</v>
      </c>
      <c r="G21" s="57">
        <f>IF(SUM(F20:G20)&lt;50, 75, "")</f>
        <v>75</v>
      </c>
      <c r="H21" s="57">
        <f>IF(SUM(F20:H20)&lt;50, 75, "")</f>
        <v>75</v>
      </c>
      <c r="I21" s="57">
        <f>IF(SUM(F20:I20)&lt;50,75, "")</f>
        <v>75</v>
      </c>
    </row>
    <row r="22" spans="1:9" s="23" customFormat="1" ht="20.100000000000001" customHeight="1">
      <c r="C22" s="39" t="s">
        <v>566</v>
      </c>
      <c r="D22" s="189">
        <f>SUM(D20:E20)</f>
        <v>0</v>
      </c>
      <c r="E22" s="190"/>
      <c r="F22" s="189">
        <f>SUM(F20:I20)</f>
        <v>0</v>
      </c>
      <c r="G22" s="190"/>
      <c r="H22" s="190"/>
      <c r="I22" s="190"/>
    </row>
    <row r="23" spans="1:9" s="23" customFormat="1"/>
    <row r="24" spans="1:9" s="23" customFormat="1"/>
    <row r="25" spans="1:9" s="23" customFormat="1" ht="20.100000000000001" customHeight="1">
      <c r="A25" s="8">
        <v>3</v>
      </c>
      <c r="C25" s="9" t="s">
        <v>649</v>
      </c>
      <c r="D25" s="51"/>
      <c r="E25" s="29" t="s">
        <v>547</v>
      </c>
      <c r="F25" s="51"/>
      <c r="G25" s="180" t="s">
        <v>548</v>
      </c>
      <c r="H25" s="181"/>
      <c r="I25" s="76"/>
    </row>
    <row r="26" spans="1:9" s="23" customFormat="1" ht="5.0999999999999996" customHeight="1"/>
    <row r="27" spans="1:9" s="23" customFormat="1" ht="20.100000000000001" customHeight="1">
      <c r="C27" s="29" t="s">
        <v>531</v>
      </c>
      <c r="D27" s="53"/>
      <c r="E27" s="29" t="s">
        <v>546</v>
      </c>
      <c r="F27" s="51"/>
      <c r="G27" s="180" t="s">
        <v>549</v>
      </c>
      <c r="H27" s="181"/>
      <c r="I27" s="57"/>
    </row>
    <row r="28" spans="1:9" s="23" customFormat="1" ht="5.0999999999999996" customHeight="1"/>
    <row r="29" spans="1:9" s="23" customFormat="1" ht="20.100000000000001" customHeight="1">
      <c r="C29" s="28"/>
      <c r="D29" s="73" t="s">
        <v>554</v>
      </c>
      <c r="E29" s="73" t="s">
        <v>555</v>
      </c>
      <c r="F29" s="72" t="s">
        <v>556</v>
      </c>
      <c r="G29" s="72" t="s">
        <v>557</v>
      </c>
      <c r="H29" s="72" t="s">
        <v>558</v>
      </c>
      <c r="I29" s="72" t="s">
        <v>559</v>
      </c>
    </row>
    <row r="30" spans="1:9" s="23" customFormat="1" ht="20.100000000000001" customHeight="1">
      <c r="C30" s="9" t="s">
        <v>550</v>
      </c>
      <c r="D30" s="57"/>
      <c r="E30" s="57"/>
      <c r="F30" s="57"/>
      <c r="G30" s="57"/>
      <c r="H30" s="57"/>
      <c r="I30" s="57"/>
    </row>
    <row r="31" spans="1:9" s="23" customFormat="1" ht="20.100000000000001" customHeight="1">
      <c r="C31" s="9" t="s">
        <v>694</v>
      </c>
      <c r="D31" s="57">
        <f>IF(D30&lt;50, 75, "")</f>
        <v>75</v>
      </c>
      <c r="E31" s="57">
        <f>IF((D30+E30)&lt;50, 75, "")</f>
        <v>75</v>
      </c>
      <c r="F31" s="57">
        <f>IF(F30&lt;50, 75, "")</f>
        <v>75</v>
      </c>
      <c r="G31" s="57">
        <f>IF(SUM(F30:G30)&lt;50, 75, "")</f>
        <v>75</v>
      </c>
      <c r="H31" s="57">
        <f>IF(SUM(F30:H30)&lt;50, 75, "")</f>
        <v>75</v>
      </c>
      <c r="I31" s="57">
        <f>IF(SUM(F30:I30)&lt;50,75, "")</f>
        <v>75</v>
      </c>
    </row>
    <row r="32" spans="1:9" s="23" customFormat="1" ht="20.100000000000001" customHeight="1">
      <c r="C32" s="39" t="s">
        <v>566</v>
      </c>
      <c r="D32" s="189">
        <f>SUM(D30:E30)</f>
        <v>0</v>
      </c>
      <c r="E32" s="190"/>
      <c r="F32" s="189">
        <f>SUM(F30:I30)</f>
        <v>0</v>
      </c>
      <c r="G32" s="190"/>
      <c r="H32" s="190"/>
      <c r="I32" s="190"/>
    </row>
    <row r="33" spans="1:9" s="23" customFormat="1"/>
    <row r="34" spans="1:9" s="23" customFormat="1"/>
    <row r="35" spans="1:9" s="23" customFormat="1" ht="20.100000000000001" customHeight="1">
      <c r="A35" s="8">
        <v>4</v>
      </c>
      <c r="C35" s="9" t="s">
        <v>649</v>
      </c>
      <c r="D35" s="51"/>
      <c r="E35" s="29" t="s">
        <v>547</v>
      </c>
      <c r="F35" s="51"/>
      <c r="G35" s="180" t="s">
        <v>548</v>
      </c>
      <c r="H35" s="181"/>
      <c r="I35" s="76"/>
    </row>
    <row r="36" spans="1:9" s="23" customFormat="1" ht="5.0999999999999996" customHeight="1"/>
    <row r="37" spans="1:9" s="23" customFormat="1" ht="20.100000000000001" customHeight="1">
      <c r="C37" s="29" t="s">
        <v>531</v>
      </c>
      <c r="D37" s="53"/>
      <c r="E37" s="29" t="s">
        <v>546</v>
      </c>
      <c r="F37" s="51"/>
      <c r="G37" s="180" t="s">
        <v>549</v>
      </c>
      <c r="H37" s="181"/>
      <c r="I37" s="57"/>
    </row>
    <row r="38" spans="1:9" s="23" customFormat="1" ht="5.0999999999999996" customHeight="1"/>
    <row r="39" spans="1:9" s="23" customFormat="1" ht="20.100000000000001" customHeight="1">
      <c r="C39" s="28"/>
      <c r="D39" s="73" t="s">
        <v>554</v>
      </c>
      <c r="E39" s="73" t="s">
        <v>555</v>
      </c>
      <c r="F39" s="72" t="s">
        <v>556</v>
      </c>
      <c r="G39" s="72" t="s">
        <v>557</v>
      </c>
      <c r="H39" s="72" t="s">
        <v>558</v>
      </c>
      <c r="I39" s="72" t="s">
        <v>559</v>
      </c>
    </row>
    <row r="40" spans="1:9" s="23" customFormat="1" ht="20.100000000000001" customHeight="1">
      <c r="C40" s="9" t="s">
        <v>550</v>
      </c>
      <c r="D40" s="57"/>
      <c r="E40" s="57"/>
      <c r="F40" s="57"/>
      <c r="G40" s="57"/>
      <c r="H40" s="57"/>
      <c r="I40" s="57"/>
    </row>
    <row r="41" spans="1:9" s="23" customFormat="1" ht="20.100000000000001" customHeight="1">
      <c r="C41" s="9" t="s">
        <v>694</v>
      </c>
      <c r="D41" s="57">
        <f>IF(D40&lt;50, 75, "")</f>
        <v>75</v>
      </c>
      <c r="E41" s="57">
        <f>IF((D40+E40)&lt;50, 75, "")</f>
        <v>75</v>
      </c>
      <c r="F41" s="57">
        <f>IF(F40&lt;50, 75, "")</f>
        <v>75</v>
      </c>
      <c r="G41" s="57">
        <f>IF(SUM(F40:G40)&lt;50, 75, "")</f>
        <v>75</v>
      </c>
      <c r="H41" s="57">
        <f>IF(SUM(F40:H40)&lt;50, 75, "")</f>
        <v>75</v>
      </c>
      <c r="I41" s="57">
        <f>IF(SUM(F40:I40)&lt;50,75, "")</f>
        <v>75</v>
      </c>
    </row>
    <row r="42" spans="1:9" s="23" customFormat="1" ht="20.100000000000001" customHeight="1">
      <c r="C42" s="39" t="s">
        <v>566</v>
      </c>
      <c r="D42" s="189">
        <f>SUM(D40:E40)</f>
        <v>0</v>
      </c>
      <c r="E42" s="190"/>
      <c r="F42" s="189">
        <f>SUM(F40:I40)</f>
        <v>0</v>
      </c>
      <c r="G42" s="190"/>
      <c r="H42" s="190"/>
      <c r="I42" s="190"/>
    </row>
    <row r="43" spans="1:9" s="23" customFormat="1"/>
    <row r="44" spans="1:9" s="23" customFormat="1"/>
    <row r="45" spans="1:9" s="23" customFormat="1" ht="20.100000000000001" customHeight="1">
      <c r="A45" s="8">
        <v>5</v>
      </c>
      <c r="C45" s="9" t="s">
        <v>649</v>
      </c>
      <c r="D45" s="51"/>
      <c r="E45" s="29" t="s">
        <v>547</v>
      </c>
      <c r="F45" s="51"/>
      <c r="G45" s="180" t="s">
        <v>548</v>
      </c>
      <c r="H45" s="181"/>
      <c r="I45" s="76"/>
    </row>
    <row r="46" spans="1:9" s="23" customFormat="1" ht="5.0999999999999996" customHeight="1"/>
    <row r="47" spans="1:9" s="23" customFormat="1" ht="20.100000000000001" customHeight="1">
      <c r="C47" s="29" t="s">
        <v>531</v>
      </c>
      <c r="D47" s="53"/>
      <c r="E47" s="29" t="s">
        <v>546</v>
      </c>
      <c r="F47" s="51"/>
      <c r="G47" s="180" t="s">
        <v>549</v>
      </c>
      <c r="H47" s="181"/>
      <c r="I47" s="57"/>
    </row>
    <row r="48" spans="1:9" s="23" customFormat="1" ht="5.0999999999999996" customHeight="1"/>
    <row r="49" spans="1:9" s="23" customFormat="1" ht="20.100000000000001" customHeight="1">
      <c r="C49" s="28"/>
      <c r="D49" s="73" t="s">
        <v>554</v>
      </c>
      <c r="E49" s="73" t="s">
        <v>555</v>
      </c>
      <c r="F49" s="72" t="s">
        <v>556</v>
      </c>
      <c r="G49" s="72" t="s">
        <v>557</v>
      </c>
      <c r="H49" s="72" t="s">
        <v>558</v>
      </c>
      <c r="I49" s="72" t="s">
        <v>559</v>
      </c>
    </row>
    <row r="50" spans="1:9" s="23" customFormat="1" ht="20.100000000000001" customHeight="1">
      <c r="C50" s="9" t="s">
        <v>550</v>
      </c>
      <c r="D50" s="57"/>
      <c r="E50" s="57"/>
      <c r="F50" s="57"/>
      <c r="G50" s="57"/>
      <c r="H50" s="57"/>
      <c r="I50" s="57"/>
    </row>
    <row r="51" spans="1:9" s="23" customFormat="1" ht="20.100000000000001" customHeight="1">
      <c r="C51" s="9" t="s">
        <v>694</v>
      </c>
      <c r="D51" s="57">
        <f>IF(D50&lt;50, 75, "")</f>
        <v>75</v>
      </c>
      <c r="E51" s="57">
        <f>IF((D50+E50)&lt;50, 75, "")</f>
        <v>75</v>
      </c>
      <c r="F51" s="57">
        <f>IF(F50&lt;50, 75, "")</f>
        <v>75</v>
      </c>
      <c r="G51" s="57">
        <f>IF(SUM(F50:G50)&lt;50, 75, "")</f>
        <v>75</v>
      </c>
      <c r="H51" s="57">
        <f>IF(SUM(F50:H50)&lt;50, 75, "")</f>
        <v>75</v>
      </c>
      <c r="I51" s="57">
        <f>IF(SUM(F50:I50)&lt;50,75, "")</f>
        <v>75</v>
      </c>
    </row>
    <row r="52" spans="1:9" s="23" customFormat="1" ht="20.100000000000001" customHeight="1">
      <c r="C52" s="39" t="s">
        <v>566</v>
      </c>
      <c r="D52" s="189">
        <f>SUM(D50:E50)</f>
        <v>0</v>
      </c>
      <c r="E52" s="190"/>
      <c r="F52" s="189">
        <f>SUM(F50:I50)</f>
        <v>0</v>
      </c>
      <c r="G52" s="190"/>
      <c r="H52" s="190"/>
      <c r="I52" s="190"/>
    </row>
    <row r="53" spans="1:9" s="23" customFormat="1"/>
    <row r="54" spans="1:9" s="23" customFormat="1"/>
    <row r="55" spans="1:9" s="23" customFormat="1" ht="20.100000000000001" customHeight="1">
      <c r="A55" s="8">
        <v>6</v>
      </c>
      <c r="C55" s="9" t="s">
        <v>649</v>
      </c>
      <c r="D55" s="51"/>
      <c r="E55" s="29" t="s">
        <v>547</v>
      </c>
      <c r="F55" s="51"/>
      <c r="G55" s="180" t="s">
        <v>548</v>
      </c>
      <c r="H55" s="181"/>
      <c r="I55" s="76"/>
    </row>
    <row r="56" spans="1:9" s="23" customFormat="1" ht="5.0999999999999996" customHeight="1"/>
    <row r="57" spans="1:9" s="23" customFormat="1" ht="20.100000000000001" customHeight="1">
      <c r="C57" s="29" t="s">
        <v>531</v>
      </c>
      <c r="D57" s="53"/>
      <c r="E57" s="29" t="s">
        <v>546</v>
      </c>
      <c r="F57" s="51"/>
      <c r="G57" s="180" t="s">
        <v>549</v>
      </c>
      <c r="H57" s="181"/>
      <c r="I57" s="57"/>
    </row>
    <row r="58" spans="1:9" s="23" customFormat="1" ht="5.0999999999999996" customHeight="1"/>
    <row r="59" spans="1:9" s="23" customFormat="1" ht="20.100000000000001" customHeight="1">
      <c r="C59" s="28"/>
      <c r="D59" s="73" t="s">
        <v>554</v>
      </c>
      <c r="E59" s="73" t="s">
        <v>555</v>
      </c>
      <c r="F59" s="72" t="s">
        <v>556</v>
      </c>
      <c r="G59" s="72" t="s">
        <v>557</v>
      </c>
      <c r="H59" s="72" t="s">
        <v>558</v>
      </c>
      <c r="I59" s="72" t="s">
        <v>559</v>
      </c>
    </row>
    <row r="60" spans="1:9" s="23" customFormat="1" ht="20.100000000000001" customHeight="1">
      <c r="C60" s="9" t="s">
        <v>550</v>
      </c>
      <c r="D60" s="57"/>
      <c r="E60" s="57"/>
      <c r="F60" s="57"/>
      <c r="G60" s="57"/>
      <c r="H60" s="57"/>
      <c r="I60" s="57"/>
    </row>
    <row r="61" spans="1:9" s="23" customFormat="1" ht="20.100000000000001" customHeight="1">
      <c r="C61" s="9" t="s">
        <v>694</v>
      </c>
      <c r="D61" s="57">
        <f>IF(D60&lt;50, 75, "")</f>
        <v>75</v>
      </c>
      <c r="E61" s="57">
        <f>IF((D60+E60)&lt;50, 75, "")</f>
        <v>75</v>
      </c>
      <c r="F61" s="57">
        <f>IF(F60&lt;50, 75, "")</f>
        <v>75</v>
      </c>
      <c r="G61" s="57">
        <f>IF(SUM(F60:G60)&lt;50, 75, "")</f>
        <v>75</v>
      </c>
      <c r="H61" s="57">
        <f>IF(SUM(F60:H60)&lt;50, 75, "")</f>
        <v>75</v>
      </c>
      <c r="I61" s="57">
        <f>IF(SUM(F60:I60)&lt;50,75, "")</f>
        <v>75</v>
      </c>
    </row>
    <row r="62" spans="1:9" s="23" customFormat="1" ht="20.100000000000001" customHeight="1">
      <c r="C62" s="39" t="s">
        <v>566</v>
      </c>
      <c r="D62" s="189">
        <f>SUM(D60:E60)</f>
        <v>0</v>
      </c>
      <c r="E62" s="190"/>
      <c r="F62" s="189">
        <f>SUM(F60:I60)</f>
        <v>0</v>
      </c>
      <c r="G62" s="190"/>
      <c r="H62" s="190"/>
      <c r="I62" s="190"/>
    </row>
    <row r="63" spans="1:9" s="23" customFormat="1"/>
    <row r="64" spans="1:9" s="23" customFormat="1"/>
    <row r="65" spans="1:9" s="23" customFormat="1" ht="20.100000000000001" customHeight="1">
      <c r="A65" s="8">
        <v>7</v>
      </c>
      <c r="C65" s="9" t="s">
        <v>649</v>
      </c>
      <c r="D65" s="51"/>
      <c r="E65" s="29" t="s">
        <v>547</v>
      </c>
      <c r="F65" s="51"/>
      <c r="G65" s="180" t="s">
        <v>548</v>
      </c>
      <c r="H65" s="181"/>
      <c r="I65" s="76"/>
    </row>
    <row r="66" spans="1:9" s="23" customFormat="1" ht="5.0999999999999996" customHeight="1"/>
    <row r="67" spans="1:9" s="23" customFormat="1" ht="20.100000000000001" customHeight="1">
      <c r="C67" s="29" t="s">
        <v>531</v>
      </c>
      <c r="D67" s="53"/>
      <c r="E67" s="29" t="s">
        <v>546</v>
      </c>
      <c r="F67" s="51"/>
      <c r="G67" s="180" t="s">
        <v>549</v>
      </c>
      <c r="H67" s="181"/>
      <c r="I67" s="57"/>
    </row>
    <row r="68" spans="1:9" s="23" customFormat="1" ht="5.0999999999999996" customHeight="1"/>
    <row r="69" spans="1:9" s="23" customFormat="1" ht="20.100000000000001" customHeight="1">
      <c r="C69" s="28"/>
      <c r="D69" s="73" t="s">
        <v>554</v>
      </c>
      <c r="E69" s="73" t="s">
        <v>555</v>
      </c>
      <c r="F69" s="72" t="s">
        <v>556</v>
      </c>
      <c r="G69" s="72" t="s">
        <v>557</v>
      </c>
      <c r="H69" s="72" t="s">
        <v>558</v>
      </c>
      <c r="I69" s="72" t="s">
        <v>559</v>
      </c>
    </row>
    <row r="70" spans="1:9" s="23" customFormat="1" ht="20.100000000000001" customHeight="1">
      <c r="C70" s="9" t="s">
        <v>550</v>
      </c>
      <c r="D70" s="57"/>
      <c r="E70" s="57"/>
      <c r="F70" s="57"/>
      <c r="G70" s="57"/>
      <c r="H70" s="57"/>
      <c r="I70" s="57"/>
    </row>
    <row r="71" spans="1:9" s="23" customFormat="1" ht="20.100000000000001" customHeight="1">
      <c r="C71" s="9" t="s">
        <v>694</v>
      </c>
      <c r="D71" s="57">
        <f>IF(D70&lt;50, 75, "")</f>
        <v>75</v>
      </c>
      <c r="E71" s="57">
        <f>IF((D70+E70)&lt;50, 75, "")</f>
        <v>75</v>
      </c>
      <c r="F71" s="57">
        <f>IF(F70&lt;50, 75, "")</f>
        <v>75</v>
      </c>
      <c r="G71" s="57">
        <f>IF(SUM(F70:G70)&lt;50, 75, "")</f>
        <v>75</v>
      </c>
      <c r="H71" s="57">
        <f>IF(SUM(F70:H70)&lt;50, 75, "")</f>
        <v>75</v>
      </c>
      <c r="I71" s="57">
        <f>IF(SUM(F70:I70)&lt;50,75, "")</f>
        <v>75</v>
      </c>
    </row>
    <row r="72" spans="1:9" s="23" customFormat="1" ht="20.100000000000001" customHeight="1">
      <c r="C72" s="39" t="s">
        <v>566</v>
      </c>
      <c r="D72" s="189">
        <f>SUM(D70:E70)</f>
        <v>0</v>
      </c>
      <c r="E72" s="190"/>
      <c r="F72" s="189">
        <f>SUM(F70:I70)</f>
        <v>0</v>
      </c>
      <c r="G72" s="190"/>
      <c r="H72" s="190"/>
      <c r="I72" s="190"/>
    </row>
    <row r="73" spans="1:9" s="23" customFormat="1"/>
    <row r="74" spans="1:9" s="23" customFormat="1"/>
    <row r="75" spans="1:9" s="23" customFormat="1" ht="20.100000000000001" customHeight="1">
      <c r="A75" s="8">
        <v>8</v>
      </c>
      <c r="C75" s="9" t="s">
        <v>649</v>
      </c>
      <c r="D75" s="51"/>
      <c r="E75" s="29" t="s">
        <v>547</v>
      </c>
      <c r="F75" s="51"/>
      <c r="G75" s="180" t="s">
        <v>548</v>
      </c>
      <c r="H75" s="181"/>
      <c r="I75" s="76"/>
    </row>
    <row r="76" spans="1:9" s="23" customFormat="1" ht="5.0999999999999996" customHeight="1"/>
    <row r="77" spans="1:9" s="23" customFormat="1" ht="20.100000000000001" customHeight="1">
      <c r="C77" s="29" t="s">
        <v>531</v>
      </c>
      <c r="D77" s="53"/>
      <c r="E77" s="29" t="s">
        <v>546</v>
      </c>
      <c r="F77" s="51"/>
      <c r="G77" s="180" t="s">
        <v>549</v>
      </c>
      <c r="H77" s="181"/>
      <c r="I77" s="57"/>
    </row>
    <row r="78" spans="1:9" s="23" customFormat="1" ht="5.0999999999999996" customHeight="1"/>
    <row r="79" spans="1:9" s="23" customFormat="1" ht="20.100000000000001" customHeight="1">
      <c r="C79" s="28"/>
      <c r="D79" s="73" t="s">
        <v>554</v>
      </c>
      <c r="E79" s="73" t="s">
        <v>555</v>
      </c>
      <c r="F79" s="72" t="s">
        <v>556</v>
      </c>
      <c r="G79" s="72" t="s">
        <v>557</v>
      </c>
      <c r="H79" s="72" t="s">
        <v>558</v>
      </c>
      <c r="I79" s="72" t="s">
        <v>559</v>
      </c>
    </row>
    <row r="80" spans="1:9" s="23" customFormat="1" ht="20.100000000000001" customHeight="1">
      <c r="C80" s="9" t="s">
        <v>550</v>
      </c>
      <c r="D80" s="57"/>
      <c r="E80" s="57"/>
      <c r="F80" s="57"/>
      <c r="G80" s="57"/>
      <c r="H80" s="57"/>
      <c r="I80" s="57"/>
    </row>
    <row r="81" spans="1:9" s="23" customFormat="1" ht="20.100000000000001" customHeight="1">
      <c r="C81" s="9" t="s">
        <v>694</v>
      </c>
      <c r="D81" s="57">
        <f>IF(D80&lt;50, 75, "")</f>
        <v>75</v>
      </c>
      <c r="E81" s="57">
        <f>IF((D80+E80)&lt;50, 75, "")</f>
        <v>75</v>
      </c>
      <c r="F81" s="57">
        <f>IF(F80&lt;50, 75, "")</f>
        <v>75</v>
      </c>
      <c r="G81" s="57">
        <f>IF(SUM(F80:G80)&lt;50, 75, "")</f>
        <v>75</v>
      </c>
      <c r="H81" s="57">
        <f>IF(SUM(F80:H80)&lt;50, 75, "")</f>
        <v>75</v>
      </c>
      <c r="I81" s="57">
        <f>IF(SUM(F80:I80)&lt;50,75, "")</f>
        <v>75</v>
      </c>
    </row>
    <row r="82" spans="1:9" s="23" customFormat="1" ht="20.100000000000001" customHeight="1">
      <c r="C82" s="39" t="s">
        <v>566</v>
      </c>
      <c r="D82" s="189">
        <f>SUM(D80:E80)</f>
        <v>0</v>
      </c>
      <c r="E82" s="190"/>
      <c r="F82" s="189">
        <f>SUM(F80:I80)</f>
        <v>0</v>
      </c>
      <c r="G82" s="190"/>
      <c r="H82" s="190"/>
      <c r="I82" s="190"/>
    </row>
    <row r="83" spans="1:9" s="23" customFormat="1"/>
    <row r="84" spans="1:9" s="23" customFormat="1"/>
    <row r="85" spans="1:9" s="23" customFormat="1" ht="20.100000000000001" customHeight="1">
      <c r="A85" s="8">
        <v>9</v>
      </c>
      <c r="C85" s="9" t="s">
        <v>649</v>
      </c>
      <c r="D85" s="51"/>
      <c r="E85" s="29" t="s">
        <v>547</v>
      </c>
      <c r="F85" s="51"/>
      <c r="G85" s="180" t="s">
        <v>548</v>
      </c>
      <c r="H85" s="181"/>
      <c r="I85" s="76"/>
    </row>
    <row r="86" spans="1:9" s="23" customFormat="1" ht="5.0999999999999996" customHeight="1"/>
    <row r="87" spans="1:9" s="23" customFormat="1" ht="20.100000000000001" customHeight="1">
      <c r="C87" s="29" t="s">
        <v>531</v>
      </c>
      <c r="D87" s="53"/>
      <c r="E87" s="29" t="s">
        <v>546</v>
      </c>
      <c r="F87" s="51"/>
      <c r="G87" s="180" t="s">
        <v>549</v>
      </c>
      <c r="H87" s="181"/>
      <c r="I87" s="57"/>
    </row>
    <row r="88" spans="1:9" s="23" customFormat="1" ht="5.0999999999999996" customHeight="1"/>
    <row r="89" spans="1:9" s="23" customFormat="1" ht="20.100000000000001" customHeight="1">
      <c r="C89" s="28"/>
      <c r="D89" s="73" t="s">
        <v>554</v>
      </c>
      <c r="E89" s="73" t="s">
        <v>555</v>
      </c>
      <c r="F89" s="72" t="s">
        <v>556</v>
      </c>
      <c r="G89" s="72" t="s">
        <v>557</v>
      </c>
      <c r="H89" s="72" t="s">
        <v>558</v>
      </c>
      <c r="I89" s="72" t="s">
        <v>559</v>
      </c>
    </row>
    <row r="90" spans="1:9" s="23" customFormat="1" ht="20.100000000000001" customHeight="1">
      <c r="C90" s="9" t="s">
        <v>550</v>
      </c>
      <c r="D90" s="57"/>
      <c r="E90" s="57"/>
      <c r="F90" s="57"/>
      <c r="G90" s="57"/>
      <c r="H90" s="57"/>
      <c r="I90" s="57"/>
    </row>
    <row r="91" spans="1:9" s="23" customFormat="1" ht="20.100000000000001" customHeight="1">
      <c r="C91" s="9" t="s">
        <v>694</v>
      </c>
      <c r="D91" s="57">
        <f>IF(D90&lt;50, 75, "")</f>
        <v>75</v>
      </c>
      <c r="E91" s="57">
        <f>IF((D90+E90)&lt;50, 75, "")</f>
        <v>75</v>
      </c>
      <c r="F91" s="57">
        <f>IF(F90&lt;50, 75, "")</f>
        <v>75</v>
      </c>
      <c r="G91" s="57">
        <f>IF(SUM(F90:G90)&lt;50, 75, "")</f>
        <v>75</v>
      </c>
      <c r="H91" s="57">
        <f>IF(SUM(F90:H90)&lt;50, 75, "")</f>
        <v>75</v>
      </c>
      <c r="I91" s="57">
        <f>IF(SUM(F90:I90)&lt;50,75, "")</f>
        <v>75</v>
      </c>
    </row>
    <row r="92" spans="1:9" s="23" customFormat="1" ht="20.100000000000001" customHeight="1">
      <c r="C92" s="39" t="s">
        <v>566</v>
      </c>
      <c r="D92" s="189">
        <f>SUM(D90:E90)</f>
        <v>0</v>
      </c>
      <c r="E92" s="190"/>
      <c r="F92" s="189">
        <f>SUM(F90:I90)</f>
        <v>0</v>
      </c>
      <c r="G92" s="190"/>
      <c r="H92" s="190"/>
      <c r="I92" s="190"/>
    </row>
    <row r="93" spans="1:9" s="23" customFormat="1"/>
    <row r="94" spans="1:9" s="23" customFormat="1"/>
    <row r="95" spans="1:9" s="23" customFormat="1" ht="20.100000000000001" customHeight="1">
      <c r="A95" s="8">
        <v>10</v>
      </c>
      <c r="C95" s="9" t="s">
        <v>649</v>
      </c>
      <c r="D95" s="51"/>
      <c r="E95" s="29" t="s">
        <v>547</v>
      </c>
      <c r="F95" s="51"/>
      <c r="G95" s="180" t="s">
        <v>548</v>
      </c>
      <c r="H95" s="181"/>
      <c r="I95" s="76"/>
    </row>
    <row r="96" spans="1:9" s="23" customFormat="1" ht="5.0999999999999996" customHeight="1"/>
    <row r="97" spans="1:9" s="23" customFormat="1" ht="20.100000000000001" customHeight="1">
      <c r="C97" s="29" t="s">
        <v>531</v>
      </c>
      <c r="D97" s="53"/>
      <c r="E97" s="29" t="s">
        <v>546</v>
      </c>
      <c r="F97" s="51"/>
      <c r="G97" s="180" t="s">
        <v>549</v>
      </c>
      <c r="H97" s="181"/>
      <c r="I97" s="57"/>
    </row>
    <row r="98" spans="1:9" s="23" customFormat="1" ht="5.0999999999999996" customHeight="1"/>
    <row r="99" spans="1:9" s="23" customFormat="1" ht="20.100000000000001" customHeight="1">
      <c r="C99" s="28"/>
      <c r="D99" s="73" t="s">
        <v>554</v>
      </c>
      <c r="E99" s="73" t="s">
        <v>555</v>
      </c>
      <c r="F99" s="72" t="s">
        <v>556</v>
      </c>
      <c r="G99" s="72" t="s">
        <v>557</v>
      </c>
      <c r="H99" s="72" t="s">
        <v>558</v>
      </c>
      <c r="I99" s="72" t="s">
        <v>559</v>
      </c>
    </row>
    <row r="100" spans="1:9" s="23" customFormat="1" ht="20.100000000000001" customHeight="1">
      <c r="C100" s="9" t="s">
        <v>550</v>
      </c>
      <c r="D100" s="57"/>
      <c r="E100" s="57"/>
      <c r="F100" s="57"/>
      <c r="G100" s="57"/>
      <c r="H100" s="57"/>
      <c r="I100" s="57"/>
    </row>
    <row r="101" spans="1:9" s="23" customFormat="1" ht="20.100000000000001" customHeight="1">
      <c r="C101" s="9" t="s">
        <v>694</v>
      </c>
      <c r="D101" s="57">
        <f>IF(D100&lt;50, 75, "")</f>
        <v>75</v>
      </c>
      <c r="E101" s="57">
        <f>IF((D100+E100)&lt;50, 75, "")</f>
        <v>75</v>
      </c>
      <c r="F101" s="57">
        <f>IF(F100&lt;50, 75, "")</f>
        <v>75</v>
      </c>
      <c r="G101" s="57">
        <f>IF(SUM(F100:G100)&lt;50, 75, "")</f>
        <v>75</v>
      </c>
      <c r="H101" s="57">
        <f>IF(SUM(F100:H100)&lt;50, 75, "")</f>
        <v>75</v>
      </c>
      <c r="I101" s="57">
        <f>IF(SUM(F100:I100)&lt;50,75, "")</f>
        <v>75</v>
      </c>
    </row>
    <row r="102" spans="1:9" s="23" customFormat="1" ht="20.100000000000001" customHeight="1">
      <c r="C102" s="39" t="s">
        <v>566</v>
      </c>
      <c r="D102" s="189">
        <f>SUM(D100:E100)</f>
        <v>0</v>
      </c>
      <c r="E102" s="190"/>
      <c r="F102" s="189">
        <f>SUM(F100:I100)</f>
        <v>0</v>
      </c>
      <c r="G102" s="190"/>
      <c r="H102" s="190"/>
      <c r="I102" s="190"/>
    </row>
    <row r="103" spans="1:9" s="23" customFormat="1"/>
    <row r="104" spans="1:9" s="23" customFormat="1"/>
    <row r="105" spans="1:9" s="23" customFormat="1" ht="20.100000000000001" customHeight="1">
      <c r="A105" s="8">
        <v>11</v>
      </c>
      <c r="C105" s="9" t="s">
        <v>649</v>
      </c>
      <c r="D105" s="51"/>
      <c r="E105" s="29" t="s">
        <v>547</v>
      </c>
      <c r="F105" s="51"/>
      <c r="G105" s="180" t="s">
        <v>548</v>
      </c>
      <c r="H105" s="181"/>
      <c r="I105" s="76"/>
    </row>
    <row r="106" spans="1:9" s="23" customFormat="1" ht="5.0999999999999996" customHeight="1"/>
    <row r="107" spans="1:9" s="23" customFormat="1" ht="20.100000000000001" customHeight="1">
      <c r="C107" s="29" t="s">
        <v>531</v>
      </c>
      <c r="D107" s="53"/>
      <c r="E107" s="29" t="s">
        <v>546</v>
      </c>
      <c r="F107" s="51"/>
      <c r="G107" s="180" t="s">
        <v>549</v>
      </c>
      <c r="H107" s="181"/>
      <c r="I107" s="57"/>
    </row>
    <row r="108" spans="1:9" s="23" customFormat="1" ht="5.0999999999999996" customHeight="1"/>
    <row r="109" spans="1:9" s="23" customFormat="1" ht="20.100000000000001" customHeight="1">
      <c r="C109" s="28"/>
      <c r="D109" s="73" t="s">
        <v>554</v>
      </c>
      <c r="E109" s="73" t="s">
        <v>555</v>
      </c>
      <c r="F109" s="72" t="s">
        <v>556</v>
      </c>
      <c r="G109" s="72" t="s">
        <v>557</v>
      </c>
      <c r="H109" s="72" t="s">
        <v>558</v>
      </c>
      <c r="I109" s="72" t="s">
        <v>559</v>
      </c>
    </row>
    <row r="110" spans="1:9" s="23" customFormat="1" ht="20.100000000000001" customHeight="1">
      <c r="C110" s="9" t="s">
        <v>550</v>
      </c>
      <c r="D110" s="57"/>
      <c r="E110" s="57"/>
      <c r="F110" s="57"/>
      <c r="G110" s="57"/>
      <c r="H110" s="57"/>
      <c r="I110" s="57"/>
    </row>
    <row r="111" spans="1:9" s="23" customFormat="1" ht="20.100000000000001" customHeight="1">
      <c r="C111" s="9" t="s">
        <v>694</v>
      </c>
      <c r="D111" s="57">
        <f>IF(D110&lt;50, 75, "")</f>
        <v>75</v>
      </c>
      <c r="E111" s="57">
        <f>IF((D110+E110)&lt;50, 75, "")</f>
        <v>75</v>
      </c>
      <c r="F111" s="57">
        <f>IF(F110&lt;50, 75, "")</f>
        <v>75</v>
      </c>
      <c r="G111" s="57">
        <f>IF(SUM(F110:G110)&lt;50, 75, "")</f>
        <v>75</v>
      </c>
      <c r="H111" s="57">
        <f>IF(SUM(F110:H110)&lt;50, 75, "")</f>
        <v>75</v>
      </c>
      <c r="I111" s="57">
        <f>IF(SUM(F110:I110)&lt;50,75, "")</f>
        <v>75</v>
      </c>
    </row>
    <row r="112" spans="1:9" s="23" customFormat="1" ht="20.100000000000001" customHeight="1">
      <c r="C112" s="39" t="s">
        <v>566</v>
      </c>
      <c r="D112" s="189">
        <f>SUM(D110:E110)</f>
        <v>0</v>
      </c>
      <c r="E112" s="190"/>
      <c r="F112" s="189">
        <f>SUM(F110:I110)</f>
        <v>0</v>
      </c>
      <c r="G112" s="190"/>
      <c r="H112" s="190"/>
      <c r="I112" s="190"/>
    </row>
    <row r="113" spans="1:9" s="23" customFormat="1"/>
    <row r="114" spans="1:9" s="23" customFormat="1"/>
    <row r="115" spans="1:9" s="23" customFormat="1" ht="20.100000000000001" customHeight="1">
      <c r="A115" s="8">
        <v>12</v>
      </c>
      <c r="C115" s="9" t="s">
        <v>649</v>
      </c>
      <c r="D115" s="51"/>
      <c r="E115" s="29" t="s">
        <v>547</v>
      </c>
      <c r="F115" s="51"/>
      <c r="G115" s="180" t="s">
        <v>548</v>
      </c>
      <c r="H115" s="181"/>
      <c r="I115" s="76"/>
    </row>
    <row r="116" spans="1:9" s="23" customFormat="1" ht="5.0999999999999996" customHeight="1"/>
    <row r="117" spans="1:9" s="23" customFormat="1" ht="20.100000000000001" customHeight="1">
      <c r="C117" s="29" t="s">
        <v>531</v>
      </c>
      <c r="D117" s="53"/>
      <c r="E117" s="29" t="s">
        <v>546</v>
      </c>
      <c r="F117" s="51"/>
      <c r="G117" s="180" t="s">
        <v>549</v>
      </c>
      <c r="H117" s="181"/>
      <c r="I117" s="57"/>
    </row>
    <row r="118" spans="1:9" s="23" customFormat="1" ht="5.0999999999999996" customHeight="1"/>
    <row r="119" spans="1:9" s="23" customFormat="1" ht="20.100000000000001" customHeight="1">
      <c r="C119" s="28"/>
      <c r="D119" s="73" t="s">
        <v>554</v>
      </c>
      <c r="E119" s="73" t="s">
        <v>555</v>
      </c>
      <c r="F119" s="72" t="s">
        <v>556</v>
      </c>
      <c r="G119" s="72" t="s">
        <v>557</v>
      </c>
      <c r="H119" s="72" t="s">
        <v>558</v>
      </c>
      <c r="I119" s="72" t="s">
        <v>559</v>
      </c>
    </row>
    <row r="120" spans="1:9" s="23" customFormat="1" ht="20.100000000000001" customHeight="1">
      <c r="C120" s="9" t="s">
        <v>550</v>
      </c>
      <c r="D120" s="57"/>
      <c r="E120" s="57"/>
      <c r="F120" s="57"/>
      <c r="G120" s="57"/>
      <c r="H120" s="57"/>
      <c r="I120" s="57"/>
    </row>
    <row r="121" spans="1:9" s="23" customFormat="1" ht="20.100000000000001" customHeight="1">
      <c r="C121" s="9" t="s">
        <v>694</v>
      </c>
      <c r="D121" s="57">
        <f>IF(D120&lt;50, 75, "")</f>
        <v>75</v>
      </c>
      <c r="E121" s="57">
        <f>IF((D120+E120)&lt;50, 75, "")</f>
        <v>75</v>
      </c>
      <c r="F121" s="57">
        <f>IF(F120&lt;50, 75, "")</f>
        <v>75</v>
      </c>
      <c r="G121" s="57">
        <f>IF(SUM(F120:G120)&lt;50, 75, "")</f>
        <v>75</v>
      </c>
      <c r="H121" s="57">
        <f>IF(SUM(F120:H120)&lt;50, 75, "")</f>
        <v>75</v>
      </c>
      <c r="I121" s="57">
        <f>IF(SUM(F120:I120)&lt;50,75, "")</f>
        <v>75</v>
      </c>
    </row>
    <row r="122" spans="1:9" s="23" customFormat="1" ht="20.100000000000001" customHeight="1">
      <c r="C122" s="39" t="s">
        <v>566</v>
      </c>
      <c r="D122" s="189">
        <f>SUM(D120:E120)</f>
        <v>0</v>
      </c>
      <c r="E122" s="190"/>
      <c r="F122" s="189">
        <f>SUM(F120:I120)</f>
        <v>0</v>
      </c>
      <c r="G122" s="190"/>
      <c r="H122" s="190"/>
      <c r="I122" s="190"/>
    </row>
    <row r="123" spans="1:9" s="23" customFormat="1"/>
    <row r="124" spans="1:9" s="23" customFormat="1"/>
    <row r="125" spans="1:9" s="23" customFormat="1" ht="20.100000000000001" customHeight="1">
      <c r="A125" s="8">
        <v>13</v>
      </c>
      <c r="C125" s="9" t="s">
        <v>649</v>
      </c>
      <c r="D125" s="51"/>
      <c r="E125" s="29" t="s">
        <v>547</v>
      </c>
      <c r="F125" s="51"/>
      <c r="G125" s="180" t="s">
        <v>548</v>
      </c>
      <c r="H125" s="181"/>
      <c r="I125" s="76"/>
    </row>
    <row r="126" spans="1:9" s="23" customFormat="1" ht="5.0999999999999996" customHeight="1"/>
    <row r="127" spans="1:9" s="23" customFormat="1" ht="20.100000000000001" customHeight="1">
      <c r="C127" s="29" t="s">
        <v>531</v>
      </c>
      <c r="D127" s="53"/>
      <c r="E127" s="29" t="s">
        <v>546</v>
      </c>
      <c r="F127" s="51"/>
      <c r="G127" s="180" t="s">
        <v>549</v>
      </c>
      <c r="H127" s="181"/>
      <c r="I127" s="57"/>
    </row>
    <row r="128" spans="1:9" s="23" customFormat="1" ht="5.0999999999999996" customHeight="1"/>
    <row r="129" spans="1:9" s="23" customFormat="1" ht="20.100000000000001" customHeight="1">
      <c r="C129" s="28"/>
      <c r="D129" s="73" t="s">
        <v>554</v>
      </c>
      <c r="E129" s="73" t="s">
        <v>555</v>
      </c>
      <c r="F129" s="72" t="s">
        <v>556</v>
      </c>
      <c r="G129" s="72" t="s">
        <v>557</v>
      </c>
      <c r="H129" s="72" t="s">
        <v>558</v>
      </c>
      <c r="I129" s="72" t="s">
        <v>559</v>
      </c>
    </row>
    <row r="130" spans="1:9" s="23" customFormat="1" ht="20.100000000000001" customHeight="1">
      <c r="C130" s="9" t="s">
        <v>550</v>
      </c>
      <c r="D130" s="57"/>
      <c r="E130" s="57"/>
      <c r="F130" s="57"/>
      <c r="G130" s="57"/>
      <c r="H130" s="57"/>
      <c r="I130" s="57"/>
    </row>
    <row r="131" spans="1:9" s="23" customFormat="1" ht="20.100000000000001" customHeight="1">
      <c r="C131" s="9" t="s">
        <v>694</v>
      </c>
      <c r="D131" s="57">
        <f>IF(D130&lt;50, 75, "")</f>
        <v>75</v>
      </c>
      <c r="E131" s="57">
        <f>IF((D130+E130)&lt;50, 75, "")</f>
        <v>75</v>
      </c>
      <c r="F131" s="57">
        <f>IF(F130&lt;50, 75, "")</f>
        <v>75</v>
      </c>
      <c r="G131" s="57">
        <f>IF(SUM(F130:G130)&lt;50, 75, "")</f>
        <v>75</v>
      </c>
      <c r="H131" s="57">
        <f>IF(SUM(F130:H130)&lt;50, 75, "")</f>
        <v>75</v>
      </c>
      <c r="I131" s="57">
        <f>IF(SUM(F130:I130)&lt;50,75, "")</f>
        <v>75</v>
      </c>
    </row>
    <row r="132" spans="1:9" s="23" customFormat="1" ht="20.100000000000001" customHeight="1">
      <c r="C132" s="39" t="s">
        <v>566</v>
      </c>
      <c r="D132" s="189">
        <f>SUM(D130:E130)</f>
        <v>0</v>
      </c>
      <c r="E132" s="190"/>
      <c r="F132" s="189">
        <f>SUM(F130:I130)</f>
        <v>0</v>
      </c>
      <c r="G132" s="190"/>
      <c r="H132" s="190"/>
      <c r="I132" s="190"/>
    </row>
    <row r="133" spans="1:9" s="23" customFormat="1"/>
    <row r="134" spans="1:9" s="23" customFormat="1"/>
    <row r="135" spans="1:9" s="23" customFormat="1" ht="20.100000000000001" customHeight="1">
      <c r="A135" s="8">
        <v>14</v>
      </c>
      <c r="C135" s="9" t="s">
        <v>649</v>
      </c>
      <c r="D135" s="51"/>
      <c r="E135" s="29" t="s">
        <v>547</v>
      </c>
      <c r="F135" s="51"/>
      <c r="G135" s="180" t="s">
        <v>548</v>
      </c>
      <c r="H135" s="181"/>
      <c r="I135" s="76"/>
    </row>
    <row r="136" spans="1:9" s="23" customFormat="1" ht="5.0999999999999996" customHeight="1"/>
    <row r="137" spans="1:9" s="23" customFormat="1" ht="20.100000000000001" customHeight="1">
      <c r="C137" s="29" t="s">
        <v>531</v>
      </c>
      <c r="D137" s="53"/>
      <c r="E137" s="29" t="s">
        <v>546</v>
      </c>
      <c r="F137" s="51"/>
      <c r="G137" s="180" t="s">
        <v>549</v>
      </c>
      <c r="H137" s="181"/>
      <c r="I137" s="57"/>
    </row>
    <row r="138" spans="1:9" s="23" customFormat="1" ht="5.0999999999999996" customHeight="1"/>
    <row r="139" spans="1:9" s="23" customFormat="1" ht="20.100000000000001" customHeight="1">
      <c r="C139" s="28"/>
      <c r="D139" s="73" t="s">
        <v>554</v>
      </c>
      <c r="E139" s="73" t="s">
        <v>555</v>
      </c>
      <c r="F139" s="72" t="s">
        <v>556</v>
      </c>
      <c r="G139" s="72" t="s">
        <v>557</v>
      </c>
      <c r="H139" s="72" t="s">
        <v>558</v>
      </c>
      <c r="I139" s="72" t="s">
        <v>559</v>
      </c>
    </row>
    <row r="140" spans="1:9" s="23" customFormat="1" ht="20.100000000000001" customHeight="1">
      <c r="C140" s="9" t="s">
        <v>550</v>
      </c>
      <c r="D140" s="57"/>
      <c r="E140" s="57"/>
      <c r="F140" s="57"/>
      <c r="G140" s="57"/>
      <c r="H140" s="57"/>
      <c r="I140" s="57"/>
    </row>
    <row r="141" spans="1:9" s="23" customFormat="1" ht="20.100000000000001" customHeight="1">
      <c r="C141" s="9" t="s">
        <v>694</v>
      </c>
      <c r="D141" s="57">
        <f>IF(D140&lt;50, 75, "")</f>
        <v>75</v>
      </c>
      <c r="E141" s="57">
        <f>IF((D140+E140)&lt;50, 75, "")</f>
        <v>75</v>
      </c>
      <c r="F141" s="57">
        <f>IF(F140&lt;50, 75, "")</f>
        <v>75</v>
      </c>
      <c r="G141" s="57">
        <f>IF(SUM(F140:G140)&lt;50, 75, "")</f>
        <v>75</v>
      </c>
      <c r="H141" s="57">
        <f>IF(SUM(F140:H140)&lt;50, 75, "")</f>
        <v>75</v>
      </c>
      <c r="I141" s="57">
        <f>IF(SUM(F140:I140)&lt;50,75, "")</f>
        <v>75</v>
      </c>
    </row>
    <row r="142" spans="1:9" s="23" customFormat="1" ht="20.100000000000001" customHeight="1">
      <c r="C142" s="39" t="s">
        <v>566</v>
      </c>
      <c r="D142" s="189">
        <f>SUM(D140:E140)</f>
        <v>0</v>
      </c>
      <c r="E142" s="190"/>
      <c r="F142" s="189">
        <f>SUM(F140:I140)</f>
        <v>0</v>
      </c>
      <c r="G142" s="190"/>
      <c r="H142" s="190"/>
      <c r="I142" s="190"/>
    </row>
    <row r="143" spans="1:9" s="23" customFormat="1"/>
    <row r="144" spans="1:9" s="23" customFormat="1"/>
    <row r="145" spans="1:9" s="23" customFormat="1" ht="20.100000000000001" customHeight="1">
      <c r="A145" s="8">
        <v>15</v>
      </c>
      <c r="C145" s="9" t="s">
        <v>649</v>
      </c>
      <c r="D145" s="51"/>
      <c r="E145" s="29" t="s">
        <v>547</v>
      </c>
      <c r="F145" s="51"/>
      <c r="G145" s="180" t="s">
        <v>548</v>
      </c>
      <c r="H145" s="181"/>
      <c r="I145" s="76"/>
    </row>
    <row r="146" spans="1:9" s="23" customFormat="1" ht="5.0999999999999996" customHeight="1"/>
    <row r="147" spans="1:9" s="23" customFormat="1" ht="20.100000000000001" customHeight="1">
      <c r="C147" s="29" t="s">
        <v>531</v>
      </c>
      <c r="D147" s="53"/>
      <c r="E147" s="29" t="s">
        <v>546</v>
      </c>
      <c r="F147" s="51"/>
      <c r="G147" s="180" t="s">
        <v>549</v>
      </c>
      <c r="H147" s="181"/>
      <c r="I147" s="57"/>
    </row>
    <row r="148" spans="1:9" s="23" customFormat="1" ht="5.0999999999999996" customHeight="1"/>
    <row r="149" spans="1:9" s="23" customFormat="1" ht="20.100000000000001" customHeight="1">
      <c r="C149" s="28"/>
      <c r="D149" s="73" t="s">
        <v>554</v>
      </c>
      <c r="E149" s="73" t="s">
        <v>555</v>
      </c>
      <c r="F149" s="72" t="s">
        <v>556</v>
      </c>
      <c r="G149" s="72" t="s">
        <v>557</v>
      </c>
      <c r="H149" s="72" t="s">
        <v>558</v>
      </c>
      <c r="I149" s="72" t="s">
        <v>559</v>
      </c>
    </row>
    <row r="150" spans="1:9" s="23" customFormat="1" ht="20.100000000000001" customHeight="1">
      <c r="C150" s="9" t="s">
        <v>550</v>
      </c>
      <c r="D150" s="57"/>
      <c r="E150" s="57"/>
      <c r="F150" s="57"/>
      <c r="G150" s="57"/>
      <c r="H150" s="57"/>
      <c r="I150" s="57"/>
    </row>
    <row r="151" spans="1:9" s="23" customFormat="1" ht="20.100000000000001" customHeight="1">
      <c r="C151" s="9" t="s">
        <v>694</v>
      </c>
      <c r="D151" s="57">
        <f>IF(D150&lt;50, 75, "")</f>
        <v>75</v>
      </c>
      <c r="E151" s="57">
        <f>IF((D150+E150)&lt;50, 75, "")</f>
        <v>75</v>
      </c>
      <c r="F151" s="57">
        <f>IF(F150&lt;50, 75, "")</f>
        <v>75</v>
      </c>
      <c r="G151" s="57">
        <f>IF(SUM(F150:G150)&lt;50, 75, "")</f>
        <v>75</v>
      </c>
      <c r="H151" s="57">
        <f>IF(SUM(F150:H150)&lt;50, 75, "")</f>
        <v>75</v>
      </c>
      <c r="I151" s="57">
        <f>IF(SUM(F150:I150)&lt;50,75, "")</f>
        <v>75</v>
      </c>
    </row>
    <row r="152" spans="1:9" s="23" customFormat="1" ht="20.100000000000001" customHeight="1">
      <c r="C152" s="39" t="s">
        <v>566</v>
      </c>
      <c r="D152" s="189">
        <f>SUM(D150:E150)</f>
        <v>0</v>
      </c>
      <c r="E152" s="190"/>
      <c r="F152" s="189">
        <f>SUM(F150:I150)</f>
        <v>0</v>
      </c>
      <c r="G152" s="190"/>
      <c r="H152" s="190"/>
      <c r="I152" s="190"/>
    </row>
    <row r="153" spans="1:9" s="23" customFormat="1"/>
    <row r="154" spans="1:9" s="23" customFormat="1"/>
    <row r="155" spans="1:9" s="23" customFormat="1" ht="20.100000000000001" customHeight="1">
      <c r="A155" s="8">
        <v>16</v>
      </c>
      <c r="C155" s="9" t="s">
        <v>649</v>
      </c>
      <c r="D155" s="51"/>
      <c r="E155" s="29" t="s">
        <v>547</v>
      </c>
      <c r="F155" s="51"/>
      <c r="G155" s="180" t="s">
        <v>548</v>
      </c>
      <c r="H155" s="181"/>
      <c r="I155" s="76"/>
    </row>
    <row r="156" spans="1:9" s="23" customFormat="1" ht="5.0999999999999996" customHeight="1"/>
    <row r="157" spans="1:9" s="23" customFormat="1" ht="20.100000000000001" customHeight="1">
      <c r="C157" s="29" t="s">
        <v>531</v>
      </c>
      <c r="D157" s="53"/>
      <c r="E157" s="29" t="s">
        <v>546</v>
      </c>
      <c r="F157" s="51"/>
      <c r="G157" s="180" t="s">
        <v>549</v>
      </c>
      <c r="H157" s="181"/>
      <c r="I157" s="57"/>
    </row>
    <row r="158" spans="1:9" s="23" customFormat="1" ht="5.0999999999999996" customHeight="1"/>
    <row r="159" spans="1:9" s="23" customFormat="1" ht="20.100000000000001" customHeight="1">
      <c r="C159" s="28"/>
      <c r="D159" s="73" t="s">
        <v>554</v>
      </c>
      <c r="E159" s="73" t="s">
        <v>555</v>
      </c>
      <c r="F159" s="72" t="s">
        <v>556</v>
      </c>
      <c r="G159" s="72" t="s">
        <v>557</v>
      </c>
      <c r="H159" s="72" t="s">
        <v>558</v>
      </c>
      <c r="I159" s="72" t="s">
        <v>559</v>
      </c>
    </row>
    <row r="160" spans="1:9" s="23" customFormat="1" ht="20.100000000000001" customHeight="1">
      <c r="C160" s="9" t="s">
        <v>550</v>
      </c>
      <c r="D160" s="57"/>
      <c r="E160" s="57"/>
      <c r="F160" s="57"/>
      <c r="G160" s="57"/>
      <c r="H160" s="57"/>
      <c r="I160" s="57"/>
    </row>
    <row r="161" spans="1:9" s="23" customFormat="1" ht="20.100000000000001" customHeight="1">
      <c r="C161" s="9" t="s">
        <v>694</v>
      </c>
      <c r="D161" s="57">
        <f>IF(D160&lt;50, 75, "")</f>
        <v>75</v>
      </c>
      <c r="E161" s="57">
        <f>IF((D160+E160)&lt;50, 75, "")</f>
        <v>75</v>
      </c>
      <c r="F161" s="57">
        <f>IF(F160&lt;50, 75, "")</f>
        <v>75</v>
      </c>
      <c r="G161" s="57">
        <f>IF(SUM(F160:G160)&lt;50, 75, "")</f>
        <v>75</v>
      </c>
      <c r="H161" s="57">
        <f>IF(SUM(F160:H160)&lt;50, 75, "")</f>
        <v>75</v>
      </c>
      <c r="I161" s="57">
        <f>IF(SUM(F160:I160)&lt;50,75, "")</f>
        <v>75</v>
      </c>
    </row>
    <row r="162" spans="1:9" s="23" customFormat="1" ht="20.100000000000001" customHeight="1">
      <c r="C162" s="39" t="s">
        <v>566</v>
      </c>
      <c r="D162" s="189">
        <f>SUM(D160:E160)</f>
        <v>0</v>
      </c>
      <c r="E162" s="190"/>
      <c r="F162" s="189">
        <f>SUM(F160:I160)</f>
        <v>0</v>
      </c>
      <c r="G162" s="190"/>
      <c r="H162" s="190"/>
      <c r="I162" s="190"/>
    </row>
    <row r="163" spans="1:9" s="23" customFormat="1"/>
    <row r="164" spans="1:9" s="23" customFormat="1"/>
    <row r="165" spans="1:9" s="23" customFormat="1" ht="20.100000000000001" customHeight="1">
      <c r="A165" s="8">
        <v>17</v>
      </c>
      <c r="C165" s="9" t="s">
        <v>649</v>
      </c>
      <c r="D165" s="51"/>
      <c r="E165" s="29" t="s">
        <v>547</v>
      </c>
      <c r="F165" s="51"/>
      <c r="G165" s="180" t="s">
        <v>548</v>
      </c>
      <c r="H165" s="181"/>
      <c r="I165" s="76"/>
    </row>
    <row r="166" spans="1:9" s="23" customFormat="1" ht="5.0999999999999996" customHeight="1"/>
    <row r="167" spans="1:9" s="23" customFormat="1" ht="20.100000000000001" customHeight="1">
      <c r="C167" s="29" t="s">
        <v>531</v>
      </c>
      <c r="D167" s="53"/>
      <c r="E167" s="29" t="s">
        <v>546</v>
      </c>
      <c r="F167" s="51"/>
      <c r="G167" s="180" t="s">
        <v>549</v>
      </c>
      <c r="H167" s="181"/>
      <c r="I167" s="57"/>
    </row>
    <row r="168" spans="1:9" s="23" customFormat="1" ht="5.0999999999999996" customHeight="1"/>
    <row r="169" spans="1:9" s="23" customFormat="1" ht="20.100000000000001" customHeight="1">
      <c r="C169" s="28"/>
      <c r="D169" s="73" t="s">
        <v>554</v>
      </c>
      <c r="E169" s="73" t="s">
        <v>555</v>
      </c>
      <c r="F169" s="72" t="s">
        <v>556</v>
      </c>
      <c r="G169" s="72" t="s">
        <v>557</v>
      </c>
      <c r="H169" s="72" t="s">
        <v>558</v>
      </c>
      <c r="I169" s="72" t="s">
        <v>559</v>
      </c>
    </row>
    <row r="170" spans="1:9" s="23" customFormat="1" ht="20.100000000000001" customHeight="1">
      <c r="C170" s="9" t="s">
        <v>550</v>
      </c>
      <c r="D170" s="57"/>
      <c r="E170" s="57"/>
      <c r="F170" s="57"/>
      <c r="G170" s="57"/>
      <c r="H170" s="57"/>
      <c r="I170" s="57"/>
    </row>
    <row r="171" spans="1:9" s="23" customFormat="1" ht="20.100000000000001" customHeight="1">
      <c r="C171" s="9" t="s">
        <v>694</v>
      </c>
      <c r="D171" s="57">
        <f>IF(D170&lt;50, 75, "")</f>
        <v>75</v>
      </c>
      <c r="E171" s="57">
        <f>IF((D170+E170)&lt;50, 75, "")</f>
        <v>75</v>
      </c>
      <c r="F171" s="57">
        <f>IF(F170&lt;50, 75, "")</f>
        <v>75</v>
      </c>
      <c r="G171" s="57">
        <f>IF(SUM(F170:G170)&lt;50, 75, "")</f>
        <v>75</v>
      </c>
      <c r="H171" s="57">
        <f>IF(SUM(F170:H170)&lt;50, 75, "")</f>
        <v>75</v>
      </c>
      <c r="I171" s="57">
        <f>IF(SUM(F170:I170)&lt;50,75, "")</f>
        <v>75</v>
      </c>
    </row>
    <row r="172" spans="1:9" s="23" customFormat="1" ht="20.100000000000001" customHeight="1">
      <c r="C172" s="39" t="s">
        <v>566</v>
      </c>
      <c r="D172" s="189">
        <f>SUM(D170:E170)</f>
        <v>0</v>
      </c>
      <c r="E172" s="190"/>
      <c r="F172" s="189">
        <f>SUM(F170:I170)</f>
        <v>0</v>
      </c>
      <c r="G172" s="190"/>
      <c r="H172" s="190"/>
      <c r="I172" s="190"/>
    </row>
    <row r="173" spans="1:9" s="23" customFormat="1"/>
    <row r="174" spans="1:9" s="23" customFormat="1"/>
    <row r="175" spans="1:9" s="23" customFormat="1" ht="20.100000000000001" customHeight="1">
      <c r="A175" s="8">
        <v>18</v>
      </c>
      <c r="C175" s="9" t="s">
        <v>649</v>
      </c>
      <c r="D175" s="51"/>
      <c r="E175" s="29" t="s">
        <v>547</v>
      </c>
      <c r="F175" s="51"/>
      <c r="G175" s="180" t="s">
        <v>548</v>
      </c>
      <c r="H175" s="181"/>
      <c r="I175" s="76"/>
    </row>
    <row r="176" spans="1:9" s="23" customFormat="1" ht="5.0999999999999996" customHeight="1"/>
    <row r="177" spans="1:9" s="23" customFormat="1" ht="20.100000000000001" customHeight="1">
      <c r="C177" s="29" t="s">
        <v>531</v>
      </c>
      <c r="D177" s="53"/>
      <c r="E177" s="29" t="s">
        <v>546</v>
      </c>
      <c r="F177" s="51"/>
      <c r="G177" s="180" t="s">
        <v>549</v>
      </c>
      <c r="H177" s="181"/>
      <c r="I177" s="57"/>
    </row>
    <row r="178" spans="1:9" s="23" customFormat="1" ht="5.0999999999999996" customHeight="1"/>
    <row r="179" spans="1:9" s="23" customFormat="1" ht="20.100000000000001" customHeight="1">
      <c r="C179" s="28"/>
      <c r="D179" s="73" t="s">
        <v>554</v>
      </c>
      <c r="E179" s="73" t="s">
        <v>555</v>
      </c>
      <c r="F179" s="72" t="s">
        <v>556</v>
      </c>
      <c r="G179" s="72" t="s">
        <v>557</v>
      </c>
      <c r="H179" s="72" t="s">
        <v>558</v>
      </c>
      <c r="I179" s="72" t="s">
        <v>559</v>
      </c>
    </row>
    <row r="180" spans="1:9" s="23" customFormat="1" ht="20.100000000000001" customHeight="1">
      <c r="C180" s="9" t="s">
        <v>550</v>
      </c>
      <c r="D180" s="57"/>
      <c r="E180" s="57"/>
      <c r="F180" s="57"/>
      <c r="G180" s="57"/>
      <c r="H180" s="57"/>
      <c r="I180" s="57"/>
    </row>
    <row r="181" spans="1:9" s="23" customFormat="1" ht="20.100000000000001" customHeight="1">
      <c r="C181" s="9" t="s">
        <v>694</v>
      </c>
      <c r="D181" s="57">
        <f>IF(D180&lt;50, 75, "")</f>
        <v>75</v>
      </c>
      <c r="E181" s="57">
        <f>IF((D180+E180)&lt;50, 75, "")</f>
        <v>75</v>
      </c>
      <c r="F181" s="57">
        <f>IF(F180&lt;50, 75, "")</f>
        <v>75</v>
      </c>
      <c r="G181" s="57">
        <f>IF(SUM(F180:G180)&lt;50, 75, "")</f>
        <v>75</v>
      </c>
      <c r="H181" s="57">
        <f>IF(SUM(F180:H180)&lt;50, 75, "")</f>
        <v>75</v>
      </c>
      <c r="I181" s="57">
        <f>IF(SUM(F180:I180)&lt;50,75, "")</f>
        <v>75</v>
      </c>
    </row>
    <row r="182" spans="1:9" s="23" customFormat="1" ht="20.100000000000001" customHeight="1">
      <c r="C182" s="39" t="s">
        <v>566</v>
      </c>
      <c r="D182" s="189">
        <f>SUM(D180:E180)</f>
        <v>0</v>
      </c>
      <c r="E182" s="190"/>
      <c r="F182" s="189">
        <f>SUM(F180:I180)</f>
        <v>0</v>
      </c>
      <c r="G182" s="190"/>
      <c r="H182" s="190"/>
      <c r="I182" s="190"/>
    </row>
    <row r="183" spans="1:9" s="23" customFormat="1"/>
    <row r="184" spans="1:9" s="23" customFormat="1"/>
    <row r="185" spans="1:9" s="23" customFormat="1" ht="20.100000000000001" customHeight="1">
      <c r="A185" s="8">
        <v>19</v>
      </c>
      <c r="C185" s="9" t="s">
        <v>649</v>
      </c>
      <c r="D185" s="51"/>
      <c r="E185" s="29" t="s">
        <v>547</v>
      </c>
      <c r="F185" s="51"/>
      <c r="G185" s="180" t="s">
        <v>548</v>
      </c>
      <c r="H185" s="181"/>
      <c r="I185" s="76"/>
    </row>
    <row r="186" spans="1:9" s="23" customFormat="1" ht="5.0999999999999996" customHeight="1"/>
    <row r="187" spans="1:9" s="23" customFormat="1" ht="20.100000000000001" customHeight="1">
      <c r="C187" s="29" t="s">
        <v>531</v>
      </c>
      <c r="D187" s="53"/>
      <c r="E187" s="29" t="s">
        <v>546</v>
      </c>
      <c r="F187" s="51"/>
      <c r="G187" s="180" t="s">
        <v>549</v>
      </c>
      <c r="H187" s="181"/>
      <c r="I187" s="57"/>
    </row>
    <row r="188" spans="1:9" s="23" customFormat="1" ht="5.0999999999999996" customHeight="1"/>
    <row r="189" spans="1:9" s="23" customFormat="1" ht="20.100000000000001" customHeight="1">
      <c r="C189" s="28"/>
      <c r="D189" s="73" t="s">
        <v>554</v>
      </c>
      <c r="E189" s="73" t="s">
        <v>555</v>
      </c>
      <c r="F189" s="72" t="s">
        <v>556</v>
      </c>
      <c r="G189" s="72" t="s">
        <v>557</v>
      </c>
      <c r="H189" s="72" t="s">
        <v>558</v>
      </c>
      <c r="I189" s="72" t="s">
        <v>559</v>
      </c>
    </row>
    <row r="190" spans="1:9" s="23" customFormat="1" ht="20.100000000000001" customHeight="1">
      <c r="C190" s="9" t="s">
        <v>550</v>
      </c>
      <c r="D190" s="57"/>
      <c r="E190" s="57"/>
      <c r="F190" s="57"/>
      <c r="G190" s="57"/>
      <c r="H190" s="57"/>
      <c r="I190" s="57"/>
    </row>
    <row r="191" spans="1:9" s="23" customFormat="1" ht="20.100000000000001" customHeight="1">
      <c r="C191" s="9" t="s">
        <v>694</v>
      </c>
      <c r="D191" s="57">
        <f>IF(D190&lt;50, 75, "")</f>
        <v>75</v>
      </c>
      <c r="E191" s="57">
        <f>IF((D190+E190)&lt;50, 75, "")</f>
        <v>75</v>
      </c>
      <c r="F191" s="57">
        <f>IF(F190&lt;50, 75, "")</f>
        <v>75</v>
      </c>
      <c r="G191" s="57">
        <f>IF(SUM(F190:G190)&lt;50, 75, "")</f>
        <v>75</v>
      </c>
      <c r="H191" s="57">
        <f>IF(SUM(F190:H190)&lt;50, 75, "")</f>
        <v>75</v>
      </c>
      <c r="I191" s="57">
        <f>IF(SUM(F190:I190)&lt;50,75, "")</f>
        <v>75</v>
      </c>
    </row>
    <row r="192" spans="1:9" s="23" customFormat="1" ht="20.100000000000001" customHeight="1">
      <c r="C192" s="39" t="s">
        <v>566</v>
      </c>
      <c r="D192" s="189">
        <f>SUM(D190:E190)</f>
        <v>0</v>
      </c>
      <c r="E192" s="190"/>
      <c r="F192" s="189">
        <f>SUM(F190:I190)</f>
        <v>0</v>
      </c>
      <c r="G192" s="190"/>
      <c r="H192" s="190"/>
      <c r="I192" s="190"/>
    </row>
    <row r="193" spans="1:9" s="23" customFormat="1"/>
    <row r="194" spans="1:9" s="23" customFormat="1"/>
    <row r="195" spans="1:9" s="23" customFormat="1" ht="20.100000000000001" customHeight="1">
      <c r="A195" s="8">
        <v>20</v>
      </c>
      <c r="C195" s="9" t="s">
        <v>649</v>
      </c>
      <c r="D195" s="51"/>
      <c r="E195" s="29" t="s">
        <v>547</v>
      </c>
      <c r="F195" s="51"/>
      <c r="G195" s="180" t="s">
        <v>548</v>
      </c>
      <c r="H195" s="181"/>
      <c r="I195" s="76"/>
    </row>
    <row r="196" spans="1:9" s="23" customFormat="1" ht="5.0999999999999996" customHeight="1"/>
    <row r="197" spans="1:9" s="23" customFormat="1" ht="20.100000000000001" customHeight="1">
      <c r="C197" s="29" t="s">
        <v>531</v>
      </c>
      <c r="D197" s="53"/>
      <c r="E197" s="29" t="s">
        <v>546</v>
      </c>
      <c r="F197" s="51"/>
      <c r="G197" s="180" t="s">
        <v>549</v>
      </c>
      <c r="H197" s="181"/>
      <c r="I197" s="57"/>
    </row>
    <row r="198" spans="1:9" s="23" customFormat="1" ht="5.0999999999999996" customHeight="1"/>
    <row r="199" spans="1:9" s="23" customFormat="1" ht="20.100000000000001" customHeight="1">
      <c r="C199" s="28"/>
      <c r="D199" s="73" t="s">
        <v>554</v>
      </c>
      <c r="E199" s="73" t="s">
        <v>555</v>
      </c>
      <c r="F199" s="72" t="s">
        <v>556</v>
      </c>
      <c r="G199" s="72" t="s">
        <v>557</v>
      </c>
      <c r="H199" s="72" t="s">
        <v>558</v>
      </c>
      <c r="I199" s="72" t="s">
        <v>559</v>
      </c>
    </row>
    <row r="200" spans="1:9" s="23" customFormat="1" ht="20.100000000000001" customHeight="1">
      <c r="C200" s="9" t="s">
        <v>550</v>
      </c>
      <c r="D200" s="57"/>
      <c r="E200" s="57"/>
      <c r="F200" s="57"/>
      <c r="G200" s="57"/>
      <c r="H200" s="57"/>
      <c r="I200" s="57"/>
    </row>
    <row r="201" spans="1:9" s="23" customFormat="1" ht="20.100000000000001" customHeight="1">
      <c r="C201" s="9" t="s">
        <v>694</v>
      </c>
      <c r="D201" s="57">
        <f>IF(D200&lt;50, 75, "")</f>
        <v>75</v>
      </c>
      <c r="E201" s="57">
        <f>IF((D200+E200)&lt;50, 75, "")</f>
        <v>75</v>
      </c>
      <c r="F201" s="57">
        <f>IF(F200&lt;50, 75, "")</f>
        <v>75</v>
      </c>
      <c r="G201" s="57">
        <f>IF(SUM(F200:G200)&lt;50, 75, "")</f>
        <v>75</v>
      </c>
      <c r="H201" s="57">
        <f>IF(SUM(F200:H200)&lt;50, 75, "")</f>
        <v>75</v>
      </c>
      <c r="I201" s="57">
        <f>IF(SUM(F200:I200)&lt;50,75, "")</f>
        <v>75</v>
      </c>
    </row>
    <row r="202" spans="1:9" s="23" customFormat="1" ht="20.100000000000001" customHeight="1">
      <c r="C202" s="39" t="s">
        <v>566</v>
      </c>
      <c r="D202" s="189">
        <f>SUM(D200:E200)</f>
        <v>0</v>
      </c>
      <c r="E202" s="190"/>
      <c r="F202" s="189">
        <f>SUM(F200:I200)</f>
        <v>0</v>
      </c>
      <c r="G202" s="190"/>
      <c r="H202" s="190"/>
      <c r="I202" s="190"/>
    </row>
    <row r="203" spans="1:9" s="23" customFormat="1"/>
    <row r="204" spans="1:9" s="23" customFormat="1"/>
    <row r="205" spans="1:9" s="23" customFormat="1"/>
    <row r="206" spans="1:9" s="23" customFormat="1"/>
    <row r="207" spans="1:9" s="23" customFormat="1"/>
    <row r="208" spans="1:9" s="23" customFormat="1"/>
    <row r="209" s="23" customFormat="1"/>
    <row r="210" s="23" customFormat="1"/>
    <row r="211" s="23" customFormat="1"/>
    <row r="212" s="23" customFormat="1"/>
    <row r="213" s="23" customFormat="1"/>
    <row r="214" s="23" customFormat="1"/>
    <row r="215" s="23" customFormat="1"/>
    <row r="216" s="23" customFormat="1"/>
    <row r="217" s="23" customFormat="1"/>
    <row r="218" s="23" customFormat="1"/>
    <row r="219" s="23" customFormat="1"/>
    <row r="220" s="23" customFormat="1"/>
    <row r="221" s="23" customFormat="1"/>
    <row r="222" s="23" customFormat="1"/>
    <row r="223" s="23" customFormat="1"/>
    <row r="224" s="23" customFormat="1"/>
    <row r="225" s="23" customFormat="1"/>
    <row r="226" s="23" customFormat="1"/>
    <row r="227" s="23" customFormat="1"/>
    <row r="228" s="23" customFormat="1"/>
    <row r="229" s="23" customFormat="1"/>
    <row r="230" s="23" customFormat="1"/>
    <row r="231" s="23" customFormat="1"/>
    <row r="232" s="23" customFormat="1"/>
    <row r="233" s="23" customFormat="1"/>
    <row r="234" s="23" customFormat="1"/>
    <row r="235" s="23" customFormat="1"/>
    <row r="236" s="23" customFormat="1"/>
    <row r="237" s="23" customFormat="1"/>
    <row r="238" s="23" customFormat="1"/>
    <row r="239" s="23" customFormat="1"/>
    <row r="240" s="23" customFormat="1"/>
    <row r="241" s="23" customFormat="1"/>
    <row r="242" s="23" customFormat="1"/>
    <row r="243" s="23" customFormat="1"/>
    <row r="244" s="23" customFormat="1"/>
    <row r="245" s="23" customFormat="1"/>
    <row r="246" s="23" customFormat="1"/>
    <row r="247" s="23" customFormat="1"/>
    <row r="248" s="23" customFormat="1"/>
    <row r="249" s="23" customFormat="1"/>
    <row r="250" s="23" customFormat="1"/>
    <row r="251" s="23" customFormat="1"/>
    <row r="252" s="23" customFormat="1"/>
    <row r="253" s="23" customFormat="1"/>
    <row r="254" s="23" customFormat="1"/>
    <row r="255" s="23" customFormat="1"/>
    <row r="256" s="23" customFormat="1"/>
    <row r="257" s="23" customFormat="1"/>
    <row r="258" s="23" customFormat="1"/>
    <row r="259" s="23" customFormat="1"/>
    <row r="260" s="23" customFormat="1"/>
    <row r="261" s="23" customFormat="1"/>
    <row r="262" s="23" customFormat="1"/>
    <row r="263" s="23" customFormat="1"/>
    <row r="264" s="23" customFormat="1"/>
    <row r="265" s="23" customFormat="1"/>
    <row r="266" s="23" customFormat="1"/>
    <row r="267" s="23" customFormat="1"/>
    <row r="268" s="23" customFormat="1"/>
    <row r="269" s="23" customFormat="1"/>
    <row r="270" s="23" customFormat="1"/>
    <row r="271" s="23" customFormat="1"/>
    <row r="272" s="23" customFormat="1"/>
    <row r="273" s="23" customFormat="1"/>
    <row r="274" s="23" customFormat="1"/>
    <row r="275" s="23" customFormat="1"/>
    <row r="276" s="23" customFormat="1"/>
    <row r="277" s="23" customFormat="1"/>
    <row r="278" s="23" customFormat="1"/>
    <row r="279" s="23" customFormat="1"/>
    <row r="280" s="23" customFormat="1"/>
    <row r="281" s="23" customFormat="1"/>
    <row r="282" s="23" customFormat="1"/>
    <row r="283" s="23" customFormat="1"/>
    <row r="284" s="23" customFormat="1"/>
    <row r="285" s="23" customFormat="1"/>
    <row r="286" s="23" customFormat="1"/>
    <row r="287" s="23" customFormat="1"/>
    <row r="288" s="23" customFormat="1"/>
    <row r="289" s="23" customFormat="1"/>
    <row r="290" s="23" customFormat="1"/>
    <row r="291" s="23" customFormat="1"/>
    <row r="292" s="23" customFormat="1"/>
    <row r="293" s="23" customFormat="1"/>
    <row r="294" s="23" customFormat="1"/>
    <row r="295" s="23" customFormat="1"/>
    <row r="296" s="23" customFormat="1"/>
    <row r="297" s="23" customFormat="1"/>
    <row r="298" s="23" customFormat="1"/>
    <row r="299" s="23" customFormat="1"/>
    <row r="300" s="23" customFormat="1"/>
    <row r="301" s="23" customFormat="1"/>
    <row r="302" s="23" customFormat="1"/>
    <row r="303" s="23" customFormat="1"/>
    <row r="304" s="23" customFormat="1"/>
    <row r="305" s="23" customFormat="1"/>
    <row r="306" s="23" customFormat="1"/>
    <row r="307" s="23" customFormat="1"/>
    <row r="308" s="23" customFormat="1"/>
    <row r="309" s="23" customFormat="1"/>
    <row r="310" s="23" customFormat="1"/>
    <row r="311" s="23" customFormat="1"/>
    <row r="312" s="23" customFormat="1"/>
    <row r="313" s="23" customFormat="1"/>
    <row r="314" s="23" customFormat="1"/>
    <row r="315" s="23" customFormat="1"/>
    <row r="316" s="23" customFormat="1"/>
    <row r="317" s="23" customFormat="1"/>
    <row r="318" s="23" customFormat="1"/>
    <row r="319" s="23" customFormat="1"/>
    <row r="320" s="23" customFormat="1"/>
    <row r="321" s="23" customFormat="1"/>
    <row r="322" s="23" customFormat="1"/>
    <row r="323" s="23" customFormat="1"/>
    <row r="324" s="23" customFormat="1"/>
    <row r="325" s="23" customFormat="1"/>
    <row r="326" s="23" customFormat="1"/>
    <row r="327" s="23" customFormat="1"/>
    <row r="328" s="23" customFormat="1"/>
    <row r="329" s="23" customFormat="1"/>
    <row r="330" s="23" customFormat="1"/>
    <row r="331" s="23" customFormat="1"/>
    <row r="332" s="23" customFormat="1"/>
    <row r="333" s="23" customFormat="1"/>
    <row r="334" s="23" customFormat="1"/>
    <row r="335" s="23" customFormat="1"/>
    <row r="336" s="23" customFormat="1"/>
    <row r="337" s="23" customFormat="1"/>
    <row r="338" s="23" customFormat="1"/>
    <row r="339" s="23" customFormat="1"/>
    <row r="340" s="23" customFormat="1"/>
    <row r="341" s="23" customFormat="1"/>
    <row r="342" s="23" customFormat="1"/>
    <row r="343" s="23" customFormat="1"/>
    <row r="344" s="23" customFormat="1"/>
    <row r="345" s="23" customFormat="1"/>
    <row r="346" s="23" customFormat="1"/>
    <row r="347" s="23" customFormat="1"/>
    <row r="348" s="23" customFormat="1"/>
    <row r="349" s="23" customFormat="1"/>
    <row r="350" s="23" customFormat="1"/>
    <row r="351" s="23" customFormat="1"/>
    <row r="352" s="23" customFormat="1"/>
    <row r="353" s="23" customFormat="1"/>
    <row r="354" s="23" customFormat="1"/>
    <row r="355" s="23" customFormat="1"/>
    <row r="356" s="23" customFormat="1"/>
    <row r="357" s="23" customFormat="1"/>
    <row r="358" s="23" customFormat="1"/>
    <row r="359" s="23" customFormat="1"/>
    <row r="360" s="23" customFormat="1"/>
    <row r="361" s="23" customFormat="1"/>
    <row r="362" s="23" customFormat="1"/>
    <row r="363" s="23" customFormat="1"/>
    <row r="364" s="23" customFormat="1"/>
    <row r="365" s="23" customFormat="1"/>
    <row r="366" s="23" customFormat="1"/>
    <row r="367" s="23" customFormat="1"/>
    <row r="368" s="23" customFormat="1"/>
    <row r="369" s="23" customFormat="1"/>
    <row r="370" s="23" customFormat="1"/>
    <row r="371" s="23" customFormat="1"/>
    <row r="372" s="23" customFormat="1"/>
    <row r="373" s="23" customFormat="1"/>
    <row r="374" s="23" customFormat="1"/>
    <row r="375" s="23" customFormat="1"/>
    <row r="376" s="23" customFormat="1"/>
    <row r="377" s="23" customFormat="1"/>
    <row r="378" s="23" customFormat="1"/>
    <row r="379" s="23" customFormat="1"/>
    <row r="380" s="23" customFormat="1"/>
    <row r="381" s="23" customFormat="1"/>
    <row r="382" s="23" customFormat="1"/>
    <row r="383" s="23" customFormat="1"/>
    <row r="384" s="23" customFormat="1"/>
    <row r="385" s="23" customFormat="1"/>
    <row r="386" s="23" customFormat="1"/>
    <row r="387" s="23" customFormat="1"/>
    <row r="388" s="23" customFormat="1"/>
    <row r="389" s="23" customFormat="1"/>
    <row r="390" s="23" customFormat="1"/>
    <row r="391" s="23" customFormat="1"/>
    <row r="392" s="23" customFormat="1"/>
    <row r="393" s="23" customFormat="1"/>
    <row r="394" s="23" customFormat="1"/>
    <row r="395" s="23" customFormat="1"/>
    <row r="396" s="23" customFormat="1"/>
    <row r="397" s="23" customFormat="1"/>
    <row r="398" s="23" customFormat="1"/>
    <row r="399" s="23" customFormat="1"/>
    <row r="400" s="23" customFormat="1"/>
    <row r="401" s="23" customFormat="1"/>
    <row r="402" s="23" customFormat="1"/>
    <row r="403" s="23" customFormat="1"/>
    <row r="404" s="23" customFormat="1"/>
    <row r="405" s="23" customFormat="1"/>
    <row r="406" s="23" customFormat="1"/>
    <row r="407" s="23" customFormat="1"/>
    <row r="408" s="23" customFormat="1"/>
    <row r="409" s="23" customFormat="1"/>
    <row r="410" s="23" customFormat="1"/>
    <row r="411" s="23" customFormat="1"/>
    <row r="412" s="23" customFormat="1"/>
    <row r="413" s="23" customFormat="1"/>
    <row r="414" s="23" customFormat="1"/>
    <row r="415" s="23" customFormat="1"/>
    <row r="416" s="23" customFormat="1"/>
    <row r="417" s="23" customFormat="1"/>
    <row r="418" s="23" customFormat="1"/>
    <row r="419" s="23" customFormat="1"/>
    <row r="420" s="23" customFormat="1"/>
    <row r="421" s="23" customFormat="1"/>
    <row r="422" s="23" customFormat="1"/>
    <row r="423" s="23" customFormat="1"/>
    <row r="424" s="23" customFormat="1"/>
    <row r="425" s="23" customFormat="1"/>
    <row r="426" s="23" customFormat="1"/>
    <row r="427" s="23" customFormat="1"/>
    <row r="428" s="23" customFormat="1"/>
    <row r="429" s="23" customFormat="1"/>
    <row r="430" s="23" customFormat="1"/>
    <row r="431" s="23" customFormat="1"/>
    <row r="432" s="23" customFormat="1"/>
    <row r="433" s="23" customFormat="1"/>
    <row r="434" s="23" customFormat="1"/>
    <row r="435" s="23" customFormat="1"/>
    <row r="436" s="23" customFormat="1"/>
    <row r="437" s="23" customFormat="1"/>
    <row r="438" s="23" customFormat="1"/>
    <row r="439" s="23" customFormat="1"/>
    <row r="440" s="23" customFormat="1"/>
    <row r="441" s="23" customFormat="1"/>
    <row r="442" s="23" customFormat="1"/>
    <row r="443" s="23" customFormat="1"/>
    <row r="444" s="23" customFormat="1"/>
    <row r="445" s="23" customFormat="1"/>
    <row r="446" s="23" customFormat="1"/>
    <row r="447" s="23" customFormat="1"/>
    <row r="448" s="23" customFormat="1"/>
    <row r="449" s="23" customFormat="1"/>
    <row r="450" s="23" customFormat="1"/>
    <row r="451" s="23" customFormat="1"/>
    <row r="452" s="23" customFormat="1"/>
    <row r="453" s="23" customFormat="1"/>
    <row r="454" s="23" customFormat="1"/>
    <row r="455" s="23" customFormat="1"/>
    <row r="456" s="23" customFormat="1"/>
    <row r="457" s="23" customFormat="1"/>
    <row r="458" s="23" customFormat="1"/>
    <row r="459" s="23" customFormat="1"/>
    <row r="460" s="23" customFormat="1"/>
    <row r="461" s="23" customFormat="1"/>
    <row r="462" s="23" customFormat="1"/>
    <row r="463" s="23" customFormat="1"/>
    <row r="464" s="23" customFormat="1"/>
    <row r="465" s="23" customFormat="1"/>
    <row r="466" s="23" customFormat="1"/>
    <row r="467" s="23" customFormat="1"/>
    <row r="468" s="23" customFormat="1"/>
    <row r="469" s="23" customFormat="1"/>
    <row r="470" s="23" customFormat="1"/>
    <row r="471" s="23" customFormat="1"/>
    <row r="472" s="23" customFormat="1"/>
    <row r="473" s="23" customFormat="1"/>
    <row r="474" s="23" customFormat="1"/>
    <row r="475" s="23" customFormat="1"/>
    <row r="476" s="23" customFormat="1"/>
    <row r="477" s="23" customFormat="1"/>
    <row r="478" s="23" customFormat="1"/>
    <row r="479" s="23" customFormat="1"/>
    <row r="480" s="23" customFormat="1"/>
    <row r="481" s="23" customFormat="1"/>
    <row r="482" s="23" customFormat="1"/>
    <row r="483" s="23" customFormat="1"/>
    <row r="484" s="23" customFormat="1"/>
    <row r="485" s="23" customFormat="1"/>
    <row r="486" s="23" customFormat="1"/>
    <row r="487" s="23" customFormat="1"/>
    <row r="488" s="23" customFormat="1"/>
    <row r="489" s="23" customFormat="1"/>
    <row r="490" s="23" customFormat="1"/>
    <row r="491" s="23" customFormat="1"/>
    <row r="492" s="23" customFormat="1"/>
    <row r="493" s="23" customFormat="1"/>
    <row r="494" s="23" customFormat="1"/>
    <row r="495" s="23" customFormat="1"/>
    <row r="496" s="23" customFormat="1"/>
    <row r="497" s="23" customFormat="1"/>
    <row r="498" s="23" customFormat="1"/>
    <row r="499" s="23" customFormat="1"/>
    <row r="500" s="23" customFormat="1"/>
    <row r="501" s="23" customFormat="1"/>
    <row r="502" s="23" customFormat="1"/>
    <row r="503" s="23" customFormat="1"/>
    <row r="504" s="23" customFormat="1"/>
    <row r="505" s="23" customFormat="1"/>
    <row r="506" s="23" customFormat="1"/>
    <row r="507" s="23" customFormat="1"/>
    <row r="508" s="23" customFormat="1"/>
    <row r="509" s="23" customFormat="1"/>
    <row r="510" s="23" customFormat="1"/>
    <row r="511" s="23" customFormat="1"/>
    <row r="512" s="23" customFormat="1"/>
    <row r="513" s="23" customFormat="1"/>
    <row r="514" s="23" customFormat="1"/>
    <row r="515" s="23" customFormat="1"/>
    <row r="516" s="23" customFormat="1"/>
    <row r="517" s="23" customFormat="1"/>
    <row r="518" s="23" customFormat="1"/>
    <row r="519" s="23" customFormat="1"/>
    <row r="520" s="23" customFormat="1"/>
    <row r="521" s="23" customFormat="1"/>
    <row r="522" s="23" customFormat="1"/>
    <row r="523" s="23" customFormat="1"/>
    <row r="524" s="23" customFormat="1"/>
    <row r="525" s="23" customFormat="1"/>
    <row r="526" s="23" customFormat="1"/>
    <row r="527" s="23" customFormat="1"/>
    <row r="528" s="23" customFormat="1"/>
    <row r="529" s="23" customFormat="1"/>
    <row r="530" s="23" customFormat="1"/>
    <row r="531" s="23" customFormat="1"/>
    <row r="532" s="23" customFormat="1"/>
    <row r="533" s="23" customFormat="1"/>
    <row r="534" s="23" customFormat="1"/>
    <row r="535" s="23" customFormat="1"/>
    <row r="536" s="23" customFormat="1"/>
    <row r="537" s="23" customFormat="1"/>
    <row r="538" s="23" customFormat="1"/>
    <row r="539" s="23" customFormat="1"/>
    <row r="540" s="23" customFormat="1"/>
    <row r="541" s="23" customFormat="1"/>
    <row r="542" s="23" customFormat="1"/>
    <row r="543" s="23" customFormat="1"/>
    <row r="544" s="23" customFormat="1"/>
    <row r="545" s="23" customFormat="1"/>
    <row r="546" s="23" customFormat="1"/>
    <row r="547" s="23" customFormat="1"/>
    <row r="548" s="23" customFormat="1"/>
    <row r="549" s="23" customFormat="1"/>
    <row r="550" s="23" customFormat="1"/>
    <row r="551" s="23" customFormat="1"/>
    <row r="552" s="23" customFormat="1"/>
    <row r="553" s="23" customFormat="1"/>
    <row r="554" s="23" customFormat="1"/>
    <row r="555" s="23" customFormat="1"/>
    <row r="556" s="23" customFormat="1"/>
    <row r="557" s="23" customFormat="1"/>
    <row r="558" s="23" customFormat="1"/>
    <row r="559" s="23" customFormat="1"/>
    <row r="560" s="23" customFormat="1"/>
    <row r="561" s="23" customFormat="1"/>
    <row r="562" s="23" customFormat="1"/>
    <row r="563" s="23" customFormat="1"/>
    <row r="564" s="23" customFormat="1"/>
    <row r="565" s="23" customFormat="1"/>
    <row r="566" s="23" customFormat="1"/>
    <row r="567" s="23" customFormat="1"/>
    <row r="568" s="23" customFormat="1"/>
    <row r="569" s="23" customFormat="1"/>
    <row r="570" s="23" customFormat="1"/>
    <row r="571" s="23" customFormat="1"/>
    <row r="572" s="23" customFormat="1"/>
    <row r="573" s="23" customFormat="1"/>
    <row r="574" s="23" customFormat="1"/>
    <row r="575" s="23" customFormat="1"/>
    <row r="576" s="23" customFormat="1"/>
    <row r="577" s="23" customFormat="1"/>
    <row r="578" s="23" customFormat="1"/>
    <row r="579" s="23" customFormat="1"/>
    <row r="580" s="23" customFormat="1"/>
    <row r="581" s="23" customFormat="1"/>
    <row r="582" s="23" customFormat="1"/>
    <row r="583" s="23" customFormat="1"/>
    <row r="584" s="23" customFormat="1"/>
    <row r="585" s="23" customFormat="1"/>
    <row r="586" s="23" customFormat="1"/>
    <row r="587" s="23" customFormat="1"/>
    <row r="588" s="23" customFormat="1"/>
    <row r="589" s="23" customFormat="1"/>
    <row r="590" s="23" customFormat="1"/>
    <row r="591" s="23" customFormat="1"/>
    <row r="592" s="23" customFormat="1"/>
    <row r="593" s="23" customFormat="1"/>
    <row r="594" s="23" customFormat="1"/>
    <row r="595" s="23" customFormat="1"/>
    <row r="596" s="23" customFormat="1"/>
    <row r="597" s="23" customFormat="1"/>
    <row r="598" s="23" customFormat="1"/>
    <row r="599" s="23" customFormat="1"/>
    <row r="600" s="23" customFormat="1"/>
    <row r="601" s="23" customFormat="1"/>
    <row r="602" s="23" customFormat="1"/>
    <row r="603" s="23" customFormat="1"/>
    <row r="604" s="23" customFormat="1"/>
    <row r="605" s="23" customFormat="1"/>
    <row r="606" s="23" customFormat="1"/>
    <row r="607" s="23" customFormat="1"/>
    <row r="608" s="23" customFormat="1"/>
    <row r="609" s="23" customFormat="1"/>
    <row r="610" s="23" customFormat="1"/>
    <row r="611" s="23" customFormat="1"/>
    <row r="612" s="23" customFormat="1"/>
    <row r="613" s="23" customFormat="1"/>
    <row r="614" s="23" customFormat="1"/>
    <row r="615" s="23" customFormat="1"/>
    <row r="616" s="23" customFormat="1"/>
    <row r="617" s="23" customFormat="1"/>
    <row r="618" s="23" customFormat="1"/>
    <row r="619" s="23" customFormat="1"/>
    <row r="620" s="23" customFormat="1"/>
    <row r="621" s="23" customFormat="1"/>
    <row r="622" s="23" customFormat="1"/>
    <row r="623" s="23" customFormat="1"/>
    <row r="624" s="23" customFormat="1"/>
    <row r="625" s="23" customFormat="1"/>
    <row r="626" s="23" customFormat="1"/>
    <row r="627" s="23" customFormat="1"/>
    <row r="628" s="23" customFormat="1"/>
    <row r="629" s="23" customFormat="1"/>
    <row r="630" s="23" customFormat="1"/>
    <row r="631" s="23" customFormat="1"/>
    <row r="632" s="23" customFormat="1"/>
    <row r="633" s="23" customFormat="1"/>
    <row r="634" s="23" customFormat="1"/>
    <row r="635" s="23" customFormat="1"/>
    <row r="636" s="23" customFormat="1"/>
    <row r="637" s="23" customFormat="1"/>
    <row r="638" s="23" customFormat="1"/>
    <row r="639" s="23" customFormat="1"/>
    <row r="640" s="23" customFormat="1"/>
    <row r="641" s="23" customFormat="1"/>
    <row r="642" s="23" customFormat="1"/>
    <row r="643" s="23" customFormat="1"/>
    <row r="644" s="23" customFormat="1"/>
    <row r="645" s="23" customFormat="1"/>
    <row r="646" s="23" customFormat="1"/>
    <row r="647" s="23" customFormat="1"/>
    <row r="648" s="23" customFormat="1"/>
    <row r="649" s="23" customFormat="1"/>
    <row r="650" s="23" customFormat="1"/>
    <row r="651" s="23" customFormat="1"/>
    <row r="652" s="23" customFormat="1"/>
    <row r="653" s="23" customFormat="1"/>
    <row r="654" s="23" customFormat="1"/>
    <row r="655" s="23" customFormat="1"/>
    <row r="656" s="23" customFormat="1"/>
    <row r="657" s="23" customFormat="1"/>
    <row r="658" s="23" customFormat="1"/>
    <row r="659" s="23" customFormat="1"/>
    <row r="660" s="23" customFormat="1"/>
    <row r="661" s="23" customFormat="1"/>
    <row r="662" s="23" customFormat="1"/>
    <row r="663" s="23" customFormat="1"/>
    <row r="664" s="23" customFormat="1"/>
    <row r="665" s="23" customFormat="1"/>
    <row r="666" s="23" customFormat="1"/>
    <row r="667" s="23" customFormat="1"/>
    <row r="668" s="23" customFormat="1"/>
    <row r="669" s="23" customFormat="1"/>
    <row r="670" s="23" customFormat="1"/>
    <row r="671" s="23" customFormat="1"/>
    <row r="672" s="23" customFormat="1"/>
    <row r="673" s="23" customFormat="1"/>
    <row r="674" s="23" customFormat="1"/>
    <row r="675" s="23" customFormat="1"/>
    <row r="676" s="23" customFormat="1"/>
    <row r="677" s="23" customFormat="1"/>
    <row r="678" s="23" customFormat="1"/>
    <row r="679" s="23" customFormat="1"/>
    <row r="680" s="23" customFormat="1"/>
    <row r="681" s="23" customFormat="1"/>
    <row r="682" s="23" customFormat="1"/>
    <row r="683" s="23" customFormat="1"/>
    <row r="684" s="23" customFormat="1"/>
    <row r="685" s="23" customFormat="1"/>
    <row r="686" s="23" customFormat="1"/>
    <row r="687" s="23" customFormat="1"/>
    <row r="688" s="23" customFormat="1"/>
    <row r="689" s="23" customFormat="1"/>
    <row r="690" s="23" customFormat="1"/>
    <row r="691" s="23" customFormat="1"/>
    <row r="692" s="23" customFormat="1"/>
    <row r="693" s="23" customFormat="1"/>
    <row r="694" s="23" customFormat="1"/>
    <row r="695" s="23" customFormat="1"/>
    <row r="696" s="23" customFormat="1"/>
    <row r="697" s="23" customFormat="1"/>
    <row r="698" s="23" customFormat="1"/>
    <row r="699" s="23" customFormat="1"/>
    <row r="700" s="23" customFormat="1"/>
    <row r="701" s="23" customFormat="1"/>
    <row r="702" s="23" customFormat="1"/>
    <row r="703" s="23" customFormat="1"/>
    <row r="704" s="23" customFormat="1"/>
    <row r="705" s="23" customFormat="1"/>
    <row r="706" s="23" customFormat="1"/>
    <row r="707" s="23" customFormat="1"/>
    <row r="708" s="23" customFormat="1"/>
    <row r="709" s="23" customFormat="1"/>
    <row r="710" s="23" customFormat="1"/>
    <row r="711" s="23" customFormat="1"/>
    <row r="712" s="23" customFormat="1"/>
    <row r="713" s="23" customFormat="1"/>
    <row r="714" s="23" customFormat="1"/>
    <row r="715" s="23" customFormat="1"/>
    <row r="716" s="23" customFormat="1"/>
    <row r="717" s="23" customFormat="1"/>
    <row r="718" s="23" customFormat="1"/>
    <row r="719" s="23" customFormat="1"/>
    <row r="720" s="23" customFormat="1"/>
    <row r="721" s="23" customFormat="1"/>
    <row r="722" s="23" customFormat="1"/>
    <row r="723" s="23" customFormat="1"/>
    <row r="724" s="23" customFormat="1"/>
    <row r="725" s="23" customFormat="1"/>
    <row r="726" s="23" customFormat="1"/>
    <row r="727" s="23" customFormat="1"/>
    <row r="728" s="23" customFormat="1"/>
    <row r="729" s="23" customFormat="1"/>
    <row r="730" s="23" customFormat="1"/>
    <row r="731" s="23" customFormat="1"/>
    <row r="732" s="23" customFormat="1"/>
    <row r="733" s="23" customFormat="1"/>
    <row r="734" s="23" customFormat="1"/>
    <row r="735" s="23" customFormat="1"/>
    <row r="736" s="23" customFormat="1"/>
    <row r="737" s="23" customFormat="1"/>
    <row r="738" s="23" customFormat="1"/>
    <row r="739" s="23" customFormat="1"/>
    <row r="740" s="23" customFormat="1"/>
    <row r="741" s="23" customFormat="1"/>
    <row r="742" s="23" customFormat="1"/>
    <row r="743" s="23" customFormat="1"/>
    <row r="744" s="23" customFormat="1"/>
    <row r="745" s="23" customFormat="1"/>
    <row r="746" s="23" customFormat="1"/>
    <row r="747" s="23" customFormat="1"/>
    <row r="748" s="23" customFormat="1"/>
    <row r="749" s="23" customFormat="1"/>
    <row r="750" s="23" customFormat="1"/>
    <row r="751" s="23" customFormat="1"/>
    <row r="752" s="23" customFormat="1"/>
    <row r="753" s="23" customFormat="1"/>
    <row r="754" s="23" customFormat="1"/>
    <row r="755" s="23" customFormat="1"/>
    <row r="756" s="23" customFormat="1"/>
    <row r="757" s="23" customFormat="1"/>
    <row r="758" s="23" customFormat="1"/>
    <row r="759" s="23" customFormat="1"/>
    <row r="760" s="23" customFormat="1"/>
    <row r="761" s="23" customFormat="1"/>
    <row r="762" s="23" customFormat="1"/>
    <row r="763" s="23" customFormat="1"/>
    <row r="764" s="23" customFormat="1"/>
    <row r="765" s="23" customFormat="1"/>
    <row r="766" s="23" customFormat="1"/>
    <row r="767" s="23" customFormat="1"/>
    <row r="768" s="23" customFormat="1"/>
    <row r="769" s="23" customFormat="1"/>
    <row r="770" s="23" customFormat="1"/>
    <row r="771" s="23" customFormat="1"/>
    <row r="772" s="23" customFormat="1"/>
    <row r="773" s="23" customFormat="1"/>
    <row r="774" s="23" customFormat="1"/>
    <row r="775" s="23" customFormat="1"/>
    <row r="776" s="23" customFormat="1"/>
    <row r="777" s="23" customFormat="1"/>
    <row r="778" s="23" customFormat="1"/>
    <row r="779" s="23" customFormat="1"/>
    <row r="780" s="23" customFormat="1"/>
    <row r="781" s="23" customFormat="1"/>
    <row r="782" s="23" customFormat="1"/>
    <row r="783" s="23" customFormat="1"/>
    <row r="784" s="23" customFormat="1"/>
    <row r="785" s="23" customFormat="1"/>
    <row r="786" s="23" customFormat="1"/>
    <row r="787" s="23" customFormat="1"/>
    <row r="788" s="23" customFormat="1"/>
    <row r="789" s="23" customFormat="1"/>
    <row r="790" s="23" customFormat="1"/>
    <row r="791" s="23" customFormat="1"/>
    <row r="792" s="23" customFormat="1"/>
    <row r="793" s="23" customFormat="1"/>
    <row r="794" s="23" customFormat="1"/>
    <row r="795" s="23" customFormat="1"/>
    <row r="796" s="23" customFormat="1"/>
    <row r="797" s="23" customFormat="1"/>
    <row r="798" s="23" customFormat="1"/>
    <row r="799" s="23" customFormat="1"/>
    <row r="800" s="23" customFormat="1"/>
    <row r="801" s="23" customFormat="1"/>
    <row r="802" s="23" customFormat="1"/>
    <row r="803" s="23" customFormat="1"/>
    <row r="804" s="23" customFormat="1"/>
    <row r="805" s="23" customFormat="1"/>
    <row r="806" s="23" customFormat="1"/>
    <row r="807" s="23" customFormat="1"/>
    <row r="808" s="23" customFormat="1"/>
    <row r="809" s="23" customFormat="1"/>
    <row r="810" s="23" customFormat="1"/>
    <row r="811" s="23" customFormat="1"/>
    <row r="812" s="23" customFormat="1"/>
    <row r="813" s="23" customFormat="1"/>
  </sheetData>
  <sheetProtection algorithmName="SHA-512" hashValue="JWVIJC+eoezDQSykUM5oTzySZ3o26/5XX+aJvjuCpx9F+6brYsD0SZPDuMJUBVKkebf7V9q40WkZ9i7BlMcuEw==" saltValue="F9YVUcOY4sE/cce7t8b/sA==" spinCount="100000" sheet="1" objects="1" scenarios="1" selectLockedCells="1"/>
  <mergeCells count="80">
    <mergeCell ref="G5:H5"/>
    <mergeCell ref="G7:H7"/>
    <mergeCell ref="G15:H15"/>
    <mergeCell ref="G17:H17"/>
    <mergeCell ref="G25:H25"/>
    <mergeCell ref="G47:H47"/>
    <mergeCell ref="D12:E12"/>
    <mergeCell ref="F12:I12"/>
    <mergeCell ref="D22:E22"/>
    <mergeCell ref="F22:I22"/>
    <mergeCell ref="D32:E32"/>
    <mergeCell ref="F32:I32"/>
    <mergeCell ref="G27:H27"/>
    <mergeCell ref="G35:H35"/>
    <mergeCell ref="G37:H37"/>
    <mergeCell ref="D42:E42"/>
    <mergeCell ref="F42:I42"/>
    <mergeCell ref="G45:H45"/>
    <mergeCell ref="G77:H77"/>
    <mergeCell ref="D52:E52"/>
    <mergeCell ref="F52:I52"/>
    <mergeCell ref="G55:H55"/>
    <mergeCell ref="G57:H57"/>
    <mergeCell ref="D62:E62"/>
    <mergeCell ref="F62:I62"/>
    <mergeCell ref="G65:H65"/>
    <mergeCell ref="G67:H67"/>
    <mergeCell ref="D72:E72"/>
    <mergeCell ref="F72:I72"/>
    <mergeCell ref="G75:H75"/>
    <mergeCell ref="G107:H107"/>
    <mergeCell ref="D82:E82"/>
    <mergeCell ref="F82:I82"/>
    <mergeCell ref="G85:H85"/>
    <mergeCell ref="G87:H87"/>
    <mergeCell ref="D92:E92"/>
    <mergeCell ref="F92:I92"/>
    <mergeCell ref="G95:H95"/>
    <mergeCell ref="G97:H97"/>
    <mergeCell ref="D102:E102"/>
    <mergeCell ref="F102:I102"/>
    <mergeCell ref="G105:H105"/>
    <mergeCell ref="G137:H137"/>
    <mergeCell ref="D112:E112"/>
    <mergeCell ref="F112:I112"/>
    <mergeCell ref="G115:H115"/>
    <mergeCell ref="G117:H117"/>
    <mergeCell ref="D122:E122"/>
    <mergeCell ref="F122:I122"/>
    <mergeCell ref="G125:H125"/>
    <mergeCell ref="G127:H127"/>
    <mergeCell ref="D132:E132"/>
    <mergeCell ref="F132:I132"/>
    <mergeCell ref="G135:H135"/>
    <mergeCell ref="G167:H167"/>
    <mergeCell ref="D142:E142"/>
    <mergeCell ref="F142:I142"/>
    <mergeCell ref="G145:H145"/>
    <mergeCell ref="G147:H147"/>
    <mergeCell ref="D152:E152"/>
    <mergeCell ref="F152:I152"/>
    <mergeCell ref="G155:H155"/>
    <mergeCell ref="G157:H157"/>
    <mergeCell ref="D162:E162"/>
    <mergeCell ref="F162:I162"/>
    <mergeCell ref="G165:H165"/>
    <mergeCell ref="D172:E172"/>
    <mergeCell ref="F172:I172"/>
    <mergeCell ref="G175:H175"/>
    <mergeCell ref="G177:H177"/>
    <mergeCell ref="D182:E182"/>
    <mergeCell ref="F182:I182"/>
    <mergeCell ref="D202:E202"/>
    <mergeCell ref="F202:I202"/>
    <mergeCell ref="G185:H185"/>
    <mergeCell ref="G187:H187"/>
    <mergeCell ref="D192:E192"/>
    <mergeCell ref="F192:I192"/>
    <mergeCell ref="G195:H195"/>
    <mergeCell ref="G197:H197"/>
  </mergeCells>
  <conditionalFormatting sqref="D12:I12">
    <cfRule type="cellIs" dxfId="39" priority="78" operator="greaterThan">
      <formula>50</formula>
    </cfRule>
    <cfRule type="cellIs" dxfId="38" priority="77" operator="equal">
      <formula>50</formula>
    </cfRule>
  </conditionalFormatting>
  <conditionalFormatting sqref="D22:I22">
    <cfRule type="cellIs" dxfId="37" priority="74" operator="greaterThan">
      <formula>50</formula>
    </cfRule>
    <cfRule type="cellIs" dxfId="36" priority="73" operator="equal">
      <formula>50</formula>
    </cfRule>
  </conditionalFormatting>
  <conditionalFormatting sqref="D32:I32">
    <cfRule type="cellIs" dxfId="35" priority="70" operator="greaterThan">
      <formula>50</formula>
    </cfRule>
    <cfRule type="cellIs" dxfId="34" priority="69" operator="equal">
      <formula>50</formula>
    </cfRule>
  </conditionalFormatting>
  <conditionalFormatting sqref="D42:I42">
    <cfRule type="cellIs" dxfId="33" priority="66" operator="greaterThan">
      <formula>50</formula>
    </cfRule>
    <cfRule type="cellIs" dxfId="32" priority="65" operator="equal">
      <formula>50</formula>
    </cfRule>
  </conditionalFormatting>
  <conditionalFormatting sqref="D52:I52">
    <cfRule type="cellIs" dxfId="31" priority="62" operator="greaterThan">
      <formula>50</formula>
    </cfRule>
    <cfRule type="cellIs" dxfId="30" priority="61" operator="equal">
      <formula>50</formula>
    </cfRule>
  </conditionalFormatting>
  <conditionalFormatting sqref="D62:I62">
    <cfRule type="cellIs" dxfId="29" priority="58" operator="greaterThan">
      <formula>50</formula>
    </cfRule>
    <cfRule type="cellIs" dxfId="28" priority="57" operator="equal">
      <formula>50</formula>
    </cfRule>
  </conditionalFormatting>
  <conditionalFormatting sqref="D72:I72">
    <cfRule type="cellIs" dxfId="27" priority="54" operator="greaterThan">
      <formula>50</formula>
    </cfRule>
    <cfRule type="cellIs" dxfId="26" priority="53" operator="equal">
      <formula>50</formula>
    </cfRule>
  </conditionalFormatting>
  <conditionalFormatting sqref="D82:I82">
    <cfRule type="cellIs" dxfId="25" priority="50" operator="greaterThan">
      <formula>50</formula>
    </cfRule>
    <cfRule type="cellIs" dxfId="24" priority="49" operator="equal">
      <formula>50</formula>
    </cfRule>
  </conditionalFormatting>
  <conditionalFormatting sqref="D92:I92">
    <cfRule type="cellIs" dxfId="23" priority="46" operator="greaterThan">
      <formula>50</formula>
    </cfRule>
    <cfRule type="cellIs" dxfId="22" priority="45" operator="equal">
      <formula>50</formula>
    </cfRule>
  </conditionalFormatting>
  <conditionalFormatting sqref="D102:I102">
    <cfRule type="cellIs" dxfId="21" priority="41" operator="equal">
      <formula>50</formula>
    </cfRule>
    <cfRule type="cellIs" dxfId="20" priority="42" operator="greaterThan">
      <formula>50</formula>
    </cfRule>
  </conditionalFormatting>
  <conditionalFormatting sqref="D112:I112">
    <cfRule type="cellIs" dxfId="19" priority="38" operator="greaterThan">
      <formula>50</formula>
    </cfRule>
    <cfRule type="cellIs" dxfId="18" priority="37" operator="equal">
      <formula>50</formula>
    </cfRule>
  </conditionalFormatting>
  <conditionalFormatting sqref="D122:I122">
    <cfRule type="cellIs" dxfId="17" priority="34" operator="greaterThan">
      <formula>50</formula>
    </cfRule>
    <cfRule type="cellIs" dxfId="16" priority="33" operator="equal">
      <formula>50</formula>
    </cfRule>
  </conditionalFormatting>
  <conditionalFormatting sqref="D132:I132">
    <cfRule type="cellIs" dxfId="15" priority="30" operator="greaterThan">
      <formula>50</formula>
    </cfRule>
    <cfRule type="cellIs" dxfId="14" priority="29" operator="equal">
      <formula>50</formula>
    </cfRule>
  </conditionalFormatting>
  <conditionalFormatting sqref="D142:I142">
    <cfRule type="cellIs" dxfId="13" priority="26" operator="greaterThan">
      <formula>50</formula>
    </cfRule>
    <cfRule type="cellIs" dxfId="12" priority="25" operator="equal">
      <formula>50</formula>
    </cfRule>
  </conditionalFormatting>
  <conditionalFormatting sqref="D152:I152">
    <cfRule type="cellIs" dxfId="11" priority="22" operator="greaterThan">
      <formula>50</formula>
    </cfRule>
    <cfRule type="cellIs" dxfId="10" priority="21" operator="equal">
      <formula>50</formula>
    </cfRule>
  </conditionalFormatting>
  <conditionalFormatting sqref="D162:I162">
    <cfRule type="cellIs" dxfId="9" priority="18" operator="greaterThan">
      <formula>50</formula>
    </cfRule>
    <cfRule type="cellIs" dxfId="8" priority="17" operator="equal">
      <formula>50</formula>
    </cfRule>
  </conditionalFormatting>
  <conditionalFormatting sqref="D172:I172">
    <cfRule type="cellIs" dxfId="7" priority="14" operator="greaterThan">
      <formula>50</formula>
    </cfRule>
    <cfRule type="cellIs" dxfId="6" priority="13" operator="equal">
      <formula>50</formula>
    </cfRule>
  </conditionalFormatting>
  <conditionalFormatting sqref="D182:I182">
    <cfRule type="cellIs" dxfId="5" priority="10" operator="greaterThan">
      <formula>50</formula>
    </cfRule>
    <cfRule type="cellIs" dxfId="4" priority="9" operator="equal">
      <formula>50</formula>
    </cfRule>
  </conditionalFormatting>
  <conditionalFormatting sqref="D192:I192">
    <cfRule type="cellIs" dxfId="3" priority="5" operator="equal">
      <formula>50</formula>
    </cfRule>
    <cfRule type="cellIs" dxfId="2" priority="6" operator="greaterThan">
      <formula>50</formula>
    </cfRule>
  </conditionalFormatting>
  <conditionalFormatting sqref="D202:I202">
    <cfRule type="cellIs" dxfId="1" priority="2" operator="greaterThan">
      <formula>50</formula>
    </cfRule>
    <cfRule type="cellIs" dxfId="0" priority="1" operator="equal">
      <formula>50</formula>
    </cfRule>
  </conditionalFormatting>
  <dataValidations count="4">
    <dataValidation type="list" allowBlank="1" showInputMessage="1" showErrorMessage="1" sqref="D7 D17 D27 D37 D47 D57 D67 D77 D87 D97 D107 D117 D127 D137 D147 D157 D167 D177 D187 D197" xr:uid="{0D5F7CBA-5A09-460E-8F05-9DF812F14B90}">
      <formula1>SPT_TYPE</formula1>
    </dataValidation>
    <dataValidation type="decimal" operator="greaterThanOrEqual" allowBlank="1" showInputMessage="1" showErrorMessage="1" sqref="D5 F5 F7 D15 F15 F17 D25 F25 F27 D35 F35 F37 D45 F45 F47 D55 F55 F57 D65 F65 F67 D75 F75 F77 D85 F85 F87 D95 F95 F97 D105 F105 F107 D115 F115 F117 D125 F125 F127 D135 F135 F137 D145 F145 F147 D155 F155 F157 D165 F165 F167 D175 F175 F177 D185 F185 F187 D195 F195 F197" xr:uid="{B12929C8-60C5-4A82-A6EA-50680A8A74F3}">
      <formula1>0</formula1>
    </dataValidation>
    <dataValidation type="whole" operator="greaterThanOrEqual" allowBlank="1" showInputMessage="1" showErrorMessage="1" sqref="D10:I10 D30:I30 D40:I40 D50:I50 D60:I60 D70:I70 D80:I80 D90:I90 D100:I100 D110:I110 D120:I120 D130:I130 D140:I140 D150:I150 D160:I160 D170:I170 D180:I180 D190:I190 D200:I200 I7 I17 I27 I37 I47 I57 I67 I77 I87 I97 I107 I117 I127 I137 I147 I157 I167 I177 I187 I197 D20:I20" xr:uid="{ED3C61AB-58AA-45AF-965C-25F246DB70D2}">
      <formula1>0</formula1>
    </dataValidation>
    <dataValidation type="whole" allowBlank="1" showInputMessage="1" showErrorMessage="1" sqref="D11:I11 D21:I21 D31:I31 D41:I41 D51:I51 D61:I61 D71:I71 D81:I81 D91:I91 D101:I101 D111:I111 D121:I121 D131:I131 D141:I141 D151:I151 D161:I161 D171:I171 D181:I181 D191:I191 D201:I201" xr:uid="{452553B5-E3E4-498E-9EE6-C3DC49BD04AA}">
      <formula1>0</formula1>
      <formula2>200</formula2>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89D4C-CB6B-4D87-A398-EA016D759729}">
  <sheetPr codeName="Sheet7"/>
  <dimension ref="A1:I50"/>
  <sheetViews>
    <sheetView workbookViewId="0">
      <selection activeCell="C6" sqref="C6"/>
    </sheetView>
  </sheetViews>
  <sheetFormatPr defaultColWidth="9.125" defaultRowHeight="14.25"/>
  <cols>
    <col min="1" max="1" width="4.5625" style="23" customWidth="1"/>
    <col min="2" max="2" width="0.875" style="23" customWidth="1"/>
    <col min="3" max="5" width="15.6875" style="23" customWidth="1"/>
    <col min="6" max="6" width="15.875" style="23" customWidth="1"/>
    <col min="7" max="8" width="15.6875" style="23" customWidth="1"/>
    <col min="9" max="9" width="5.3125" style="23" customWidth="1"/>
    <col min="10" max="16384" width="9.125" style="23"/>
  </cols>
  <sheetData>
    <row r="1" spans="1:9" ht="30" customHeight="1">
      <c r="A1" s="22"/>
      <c r="B1" s="22"/>
      <c r="C1" s="12" t="s">
        <v>614</v>
      </c>
      <c r="D1" s="22"/>
      <c r="E1" s="22"/>
      <c r="F1" s="22"/>
      <c r="G1" s="22"/>
      <c r="H1" s="22"/>
      <c r="I1" s="22"/>
    </row>
    <row r="2" spans="1:9" ht="10.15" customHeight="1"/>
    <row r="3" spans="1:9" ht="24.95" customHeight="1">
      <c r="C3" s="15" t="s">
        <v>589</v>
      </c>
      <c r="D3" s="20"/>
      <c r="E3" s="20"/>
      <c r="F3" s="20"/>
      <c r="G3" s="20"/>
      <c r="H3" s="21"/>
    </row>
    <row r="5" spans="1:9" ht="20.100000000000001" customHeight="1">
      <c r="C5" s="43" t="s">
        <v>649</v>
      </c>
      <c r="D5" s="44" t="s">
        <v>650</v>
      </c>
      <c r="E5" s="29" t="s">
        <v>611</v>
      </c>
      <c r="F5" s="29" t="s">
        <v>612</v>
      </c>
      <c r="G5" s="180" t="s">
        <v>613</v>
      </c>
      <c r="H5" s="185"/>
    </row>
    <row r="6" spans="1:9" ht="20.100000000000001" customHeight="1">
      <c r="B6" s="33" t="s">
        <v>582</v>
      </c>
      <c r="C6" s="51"/>
      <c r="D6" s="51"/>
      <c r="E6" s="57"/>
      <c r="F6" s="57"/>
      <c r="G6" s="102"/>
      <c r="H6" s="102"/>
    </row>
    <row r="7" spans="1:9" ht="20.100000000000001" customHeight="1">
      <c r="C7" s="51"/>
      <c r="D7" s="51"/>
      <c r="E7" s="57"/>
      <c r="F7" s="57"/>
      <c r="G7" s="102"/>
      <c r="H7" s="102"/>
    </row>
    <row r="8" spans="1:9" ht="20.100000000000001" customHeight="1">
      <c r="C8" s="51"/>
      <c r="D8" s="51"/>
      <c r="E8" s="57"/>
      <c r="F8" s="57"/>
      <c r="G8" s="102"/>
      <c r="H8" s="102"/>
    </row>
    <row r="9" spans="1:9" ht="20.100000000000001" customHeight="1">
      <c r="C9" s="51"/>
      <c r="D9" s="51"/>
      <c r="E9" s="57"/>
      <c r="F9" s="57"/>
      <c r="G9" s="102"/>
      <c r="H9" s="102"/>
    </row>
    <row r="10" spans="1:9" ht="20.100000000000001" customHeight="1">
      <c r="C10" s="51"/>
      <c r="D10" s="51"/>
      <c r="E10" s="57"/>
      <c r="F10" s="57"/>
      <c r="G10" s="102"/>
      <c r="H10" s="102"/>
    </row>
    <row r="11" spans="1:9" ht="20.100000000000001" customHeight="1">
      <c r="C11" s="51"/>
      <c r="D11" s="51"/>
      <c r="E11" s="57"/>
      <c r="F11" s="57"/>
      <c r="G11" s="102"/>
      <c r="H11" s="102"/>
    </row>
    <row r="12" spans="1:9" ht="20.100000000000001" customHeight="1">
      <c r="C12" s="51"/>
      <c r="D12" s="51"/>
      <c r="E12" s="57"/>
      <c r="F12" s="57"/>
      <c r="G12" s="102"/>
      <c r="H12" s="102"/>
    </row>
    <row r="13" spans="1:9" ht="20.100000000000001" customHeight="1">
      <c r="C13" s="51"/>
      <c r="D13" s="51"/>
      <c r="E13" s="57"/>
      <c r="F13" s="57"/>
      <c r="G13" s="102"/>
      <c r="H13" s="102"/>
    </row>
    <row r="14" spans="1:9" ht="20.100000000000001" customHeight="1">
      <c r="C14" s="51"/>
      <c r="D14" s="51"/>
      <c r="E14" s="57"/>
      <c r="F14" s="57"/>
      <c r="G14" s="102"/>
      <c r="H14" s="102"/>
    </row>
    <row r="15" spans="1:9" ht="20.100000000000001" customHeight="1">
      <c r="C15" s="51"/>
      <c r="D15" s="51"/>
      <c r="E15" s="57"/>
      <c r="F15" s="57"/>
      <c r="G15" s="102"/>
      <c r="H15" s="102"/>
    </row>
    <row r="16" spans="1:9" ht="20.100000000000001" customHeight="1">
      <c r="B16" s="24"/>
      <c r="C16" s="51"/>
      <c r="D16" s="51"/>
      <c r="E16" s="57"/>
      <c r="F16" s="57"/>
      <c r="G16" s="102"/>
      <c r="H16" s="102"/>
    </row>
    <row r="17" spans="2:8" ht="20.100000000000001" customHeight="1">
      <c r="C17" s="51"/>
      <c r="D17" s="51"/>
      <c r="E17" s="57"/>
      <c r="F17" s="57"/>
      <c r="G17" s="102"/>
      <c r="H17" s="102"/>
    </row>
    <row r="18" spans="2:8" ht="20.100000000000001" customHeight="1">
      <c r="C18" s="51"/>
      <c r="D18" s="51"/>
      <c r="E18" s="57"/>
      <c r="F18" s="57"/>
      <c r="G18" s="102"/>
      <c r="H18" s="102"/>
    </row>
    <row r="19" spans="2:8" ht="20.100000000000001" customHeight="1">
      <c r="C19" s="51"/>
      <c r="D19" s="51"/>
      <c r="E19" s="57"/>
      <c r="F19" s="57"/>
      <c r="G19" s="102"/>
      <c r="H19" s="102"/>
    </row>
    <row r="20" spans="2:8" ht="20.100000000000001" customHeight="1">
      <c r="C20" s="51"/>
      <c r="D20" s="51"/>
      <c r="E20" s="57"/>
      <c r="F20" s="57"/>
      <c r="G20" s="102"/>
      <c r="H20" s="102"/>
    </row>
    <row r="21" spans="2:8" ht="20.100000000000001" customHeight="1">
      <c r="C21" s="51"/>
      <c r="D21" s="51"/>
      <c r="E21" s="57"/>
      <c r="F21" s="57"/>
      <c r="G21" s="102"/>
      <c r="H21" s="102"/>
    </row>
    <row r="22" spans="2:8" ht="20.100000000000001" customHeight="1">
      <c r="C22" s="51"/>
      <c r="D22" s="51"/>
      <c r="E22" s="57"/>
      <c r="F22" s="57"/>
      <c r="G22" s="102"/>
      <c r="H22" s="102"/>
    </row>
    <row r="23" spans="2:8" ht="20.100000000000001" customHeight="1">
      <c r="C23" s="51"/>
      <c r="D23" s="51"/>
      <c r="E23" s="57"/>
      <c r="F23" s="57"/>
      <c r="G23" s="102"/>
      <c r="H23" s="102"/>
    </row>
    <row r="24" spans="2:8" ht="20.100000000000001" customHeight="1">
      <c r="C24" s="51"/>
      <c r="D24" s="51"/>
      <c r="E24" s="57"/>
      <c r="F24" s="57"/>
      <c r="G24" s="102"/>
      <c r="H24" s="102"/>
    </row>
    <row r="25" spans="2:8" ht="20.100000000000001" customHeight="1">
      <c r="C25" s="51"/>
      <c r="D25" s="51"/>
      <c r="E25" s="57"/>
      <c r="F25" s="57"/>
      <c r="G25" s="102"/>
      <c r="H25" s="102"/>
    </row>
    <row r="28" spans="2:8" ht="24.95" customHeight="1">
      <c r="C28" s="15" t="s">
        <v>590</v>
      </c>
      <c r="D28" s="20"/>
      <c r="E28" s="20"/>
      <c r="F28" s="20"/>
      <c r="G28" s="20"/>
      <c r="H28" s="21"/>
    </row>
    <row r="30" spans="2:8" ht="20.100000000000001" customHeight="1">
      <c r="C30" s="43" t="s">
        <v>649</v>
      </c>
      <c r="D30" s="44" t="s">
        <v>650</v>
      </c>
      <c r="E30" s="29" t="s">
        <v>637</v>
      </c>
      <c r="F30" s="29" t="s">
        <v>638</v>
      </c>
      <c r="G30" s="29" t="s">
        <v>639</v>
      </c>
      <c r="H30" s="29" t="s">
        <v>610</v>
      </c>
    </row>
    <row r="31" spans="2:8" ht="20.100000000000001" customHeight="1">
      <c r="B31" s="33" t="s">
        <v>582</v>
      </c>
      <c r="C31" s="51"/>
      <c r="D31" s="51"/>
      <c r="E31" s="76"/>
      <c r="F31" s="76"/>
      <c r="G31" s="76"/>
      <c r="H31" s="76"/>
    </row>
    <row r="32" spans="2:8" ht="20.100000000000001" customHeight="1">
      <c r="C32" s="51"/>
      <c r="D32" s="51"/>
      <c r="E32" s="76"/>
      <c r="F32" s="76"/>
      <c r="G32" s="76"/>
      <c r="H32" s="76"/>
    </row>
    <row r="33" spans="2:8" ht="20.100000000000001" customHeight="1">
      <c r="C33" s="51"/>
      <c r="D33" s="51"/>
      <c r="E33" s="76"/>
      <c r="F33" s="76"/>
      <c r="G33" s="76"/>
      <c r="H33" s="76"/>
    </row>
    <row r="34" spans="2:8" ht="20.100000000000001" customHeight="1">
      <c r="C34" s="51"/>
      <c r="D34" s="51"/>
      <c r="E34" s="76"/>
      <c r="F34" s="76"/>
      <c r="G34" s="76"/>
      <c r="H34" s="76"/>
    </row>
    <row r="35" spans="2:8" ht="20.100000000000001" customHeight="1">
      <c r="C35" s="51"/>
      <c r="D35" s="51"/>
      <c r="E35" s="76"/>
      <c r="F35" s="76"/>
      <c r="G35" s="76"/>
      <c r="H35" s="76"/>
    </row>
    <row r="36" spans="2:8" ht="20.100000000000001" customHeight="1">
      <c r="C36" s="51"/>
      <c r="D36" s="51"/>
      <c r="E36" s="76"/>
      <c r="F36" s="76"/>
      <c r="G36" s="76"/>
      <c r="H36" s="76"/>
    </row>
    <row r="37" spans="2:8" ht="20.100000000000001" customHeight="1">
      <c r="C37" s="51"/>
      <c r="D37" s="51"/>
      <c r="E37" s="76"/>
      <c r="F37" s="76"/>
      <c r="G37" s="76"/>
      <c r="H37" s="76"/>
    </row>
    <row r="38" spans="2:8" ht="20.100000000000001" customHeight="1">
      <c r="C38" s="51"/>
      <c r="D38" s="51"/>
      <c r="E38" s="76"/>
      <c r="F38" s="76"/>
      <c r="G38" s="76"/>
      <c r="H38" s="76"/>
    </row>
    <row r="39" spans="2:8" ht="20.100000000000001" customHeight="1">
      <c r="C39" s="51"/>
      <c r="D39" s="51"/>
      <c r="E39" s="76"/>
      <c r="F39" s="76"/>
      <c r="G39" s="76"/>
      <c r="H39" s="76"/>
    </row>
    <row r="40" spans="2:8" ht="20.100000000000001" customHeight="1">
      <c r="C40" s="51"/>
      <c r="D40" s="51"/>
      <c r="E40" s="76"/>
      <c r="F40" s="76"/>
      <c r="G40" s="76"/>
      <c r="H40" s="76"/>
    </row>
    <row r="41" spans="2:8" ht="20.100000000000001" customHeight="1">
      <c r="B41" s="24"/>
      <c r="C41" s="51"/>
      <c r="D41" s="51"/>
      <c r="E41" s="76"/>
      <c r="F41" s="76"/>
      <c r="G41" s="76"/>
      <c r="H41" s="76"/>
    </row>
    <row r="42" spans="2:8" ht="20.100000000000001" customHeight="1">
      <c r="C42" s="51"/>
      <c r="D42" s="51"/>
      <c r="E42" s="76"/>
      <c r="F42" s="76"/>
      <c r="G42" s="76"/>
      <c r="H42" s="76"/>
    </row>
    <row r="43" spans="2:8" ht="20.100000000000001" customHeight="1">
      <c r="C43" s="51"/>
      <c r="D43" s="51"/>
      <c r="E43" s="76"/>
      <c r="F43" s="76"/>
      <c r="G43" s="76"/>
      <c r="H43" s="76"/>
    </row>
    <row r="44" spans="2:8" ht="20.100000000000001" customHeight="1">
      <c r="C44" s="51"/>
      <c r="D44" s="51"/>
      <c r="E44" s="76"/>
      <c r="F44" s="76"/>
      <c r="G44" s="76"/>
      <c r="H44" s="76"/>
    </row>
    <row r="45" spans="2:8" ht="20.100000000000001" customHeight="1">
      <c r="C45" s="51"/>
      <c r="D45" s="51"/>
      <c r="E45" s="76"/>
      <c r="F45" s="76"/>
      <c r="G45" s="76"/>
      <c r="H45" s="76"/>
    </row>
    <row r="46" spans="2:8" ht="20.100000000000001" customHeight="1">
      <c r="C46" s="51"/>
      <c r="D46" s="51"/>
      <c r="E46" s="76"/>
      <c r="F46" s="76"/>
      <c r="G46" s="76"/>
      <c r="H46" s="76"/>
    </row>
    <row r="47" spans="2:8" ht="20.100000000000001" customHeight="1">
      <c r="C47" s="51"/>
      <c r="D47" s="51"/>
      <c r="E47" s="76"/>
      <c r="F47" s="76"/>
      <c r="G47" s="76"/>
      <c r="H47" s="76"/>
    </row>
    <row r="48" spans="2:8" ht="20.100000000000001" customHeight="1">
      <c r="C48" s="51"/>
      <c r="D48" s="51"/>
      <c r="E48" s="76"/>
      <c r="F48" s="76"/>
      <c r="G48" s="76"/>
      <c r="H48" s="76"/>
    </row>
    <row r="49" spans="3:8" ht="20.100000000000001" customHeight="1">
      <c r="C49" s="51"/>
      <c r="D49" s="51"/>
      <c r="E49" s="76"/>
      <c r="F49" s="76"/>
      <c r="G49" s="76"/>
      <c r="H49" s="76"/>
    </row>
    <row r="50" spans="3:8" ht="20.100000000000001" customHeight="1">
      <c r="C50" s="51"/>
      <c r="D50" s="51"/>
      <c r="E50" s="76"/>
      <c r="F50" s="76"/>
      <c r="G50" s="76"/>
      <c r="H50" s="76"/>
    </row>
  </sheetData>
  <sheetProtection algorithmName="SHA-512" hashValue="xGzW+kpBpNsVtD0J9m1QySCjgw33iEM/SEaL3hjo4TQOX+Yn2V+W8htzkAp93LahjRKeoaoxg81uDnxYpOhbFw==" saltValue="NuC99Z5oZuddrLe1uxlniA==" spinCount="100000" sheet="1" objects="1" scenarios="1" selectLockedCells="1"/>
  <mergeCells count="21">
    <mergeCell ref="G16:H16"/>
    <mergeCell ref="G5:H5"/>
    <mergeCell ref="G6:H6"/>
    <mergeCell ref="G7:H7"/>
    <mergeCell ref="G8:H8"/>
    <mergeCell ref="G9:H9"/>
    <mergeCell ref="G10:H10"/>
    <mergeCell ref="G11:H11"/>
    <mergeCell ref="G12:H12"/>
    <mergeCell ref="G13:H13"/>
    <mergeCell ref="G14:H14"/>
    <mergeCell ref="G15:H15"/>
    <mergeCell ref="G23:H23"/>
    <mergeCell ref="G24:H24"/>
    <mergeCell ref="G25:H25"/>
    <mergeCell ref="G17:H17"/>
    <mergeCell ref="G18:H18"/>
    <mergeCell ref="G19:H19"/>
    <mergeCell ref="G20:H20"/>
    <mergeCell ref="G21:H21"/>
    <mergeCell ref="G22:H22"/>
  </mergeCells>
  <dataValidations count="2">
    <dataValidation type="decimal" operator="greaterThanOrEqual" allowBlank="1" showInputMessage="1" showErrorMessage="1" sqref="C6:D25 C31:D50" xr:uid="{DB9EDAD3-7166-4FBD-B754-12F804504821}">
      <formula1>0</formula1>
    </dataValidation>
    <dataValidation type="whole" allowBlank="1" showInputMessage="1" showErrorMessage="1" sqref="E6:H25" xr:uid="{5EFF9009-188D-4FD4-812E-D6B5F7B0CAFF}">
      <formula1>0</formula1>
      <formula2>100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48CF3-F736-434A-BF0C-A54AB6EECAF5}">
  <sheetPr codeName="Sheet8"/>
  <dimension ref="A1:I314"/>
  <sheetViews>
    <sheetView workbookViewId="0">
      <selection activeCell="E14" sqref="E14:F14"/>
    </sheetView>
  </sheetViews>
  <sheetFormatPr defaultColWidth="9.125" defaultRowHeight="14.25"/>
  <cols>
    <col min="1" max="1" width="4.5625" style="23" customWidth="1"/>
    <col min="2" max="2" width="0.875" style="23" customWidth="1"/>
    <col min="3" max="6" width="15.5625" style="23" customWidth="1"/>
    <col min="7" max="7" width="16.125" style="23" customWidth="1"/>
    <col min="8" max="8" width="15.6875" style="23" customWidth="1"/>
    <col min="9" max="9" width="5.3125" style="23" customWidth="1"/>
    <col min="10" max="16384" width="9.125" style="23"/>
  </cols>
  <sheetData>
    <row r="1" spans="1:9" ht="30" customHeight="1">
      <c r="A1" s="22"/>
      <c r="B1" s="22"/>
      <c r="C1" s="12" t="s">
        <v>97</v>
      </c>
      <c r="D1" s="22"/>
      <c r="E1" s="22"/>
      <c r="F1" s="22"/>
      <c r="G1" s="22"/>
      <c r="H1" s="22"/>
      <c r="I1" s="22"/>
    </row>
    <row r="2" spans="1:9" ht="10.15" customHeight="1"/>
    <row r="3" spans="1:9" ht="24.75" customHeight="1">
      <c r="C3" s="77" t="s">
        <v>591</v>
      </c>
      <c r="D3" s="78"/>
      <c r="E3" s="78"/>
      <c r="F3" s="78"/>
      <c r="G3" s="78"/>
      <c r="H3" s="79"/>
    </row>
    <row r="4" spans="1:9" ht="97.15" customHeight="1">
      <c r="C4" s="139" t="s">
        <v>702</v>
      </c>
      <c r="D4" s="140"/>
      <c r="E4" s="140"/>
      <c r="F4" s="140"/>
      <c r="G4" s="140"/>
      <c r="H4" s="141"/>
    </row>
    <row r="5" spans="1:9" ht="20.100000000000001" customHeight="1">
      <c r="B5" s="45" t="s">
        <v>592</v>
      </c>
      <c r="C5" s="80" t="s">
        <v>593</v>
      </c>
      <c r="D5" s="81"/>
      <c r="E5" s="43" t="s">
        <v>594</v>
      </c>
      <c r="F5" s="59">
        <v>0</v>
      </c>
      <c r="G5" s="43" t="s">
        <v>595</v>
      </c>
      <c r="H5" s="82">
        <v>100</v>
      </c>
    </row>
    <row r="6" spans="1:9" ht="5.0999999999999996" customHeight="1"/>
    <row r="7" spans="1:9" ht="20.100000000000001" customHeight="1">
      <c r="C7" s="29" t="s">
        <v>640</v>
      </c>
      <c r="D7" s="63"/>
      <c r="E7" s="29" t="s">
        <v>641</v>
      </c>
      <c r="F7" s="57"/>
      <c r="G7" s="29" t="s">
        <v>596</v>
      </c>
      <c r="H7" s="62"/>
    </row>
    <row r="8" spans="1:9" ht="5.0999999999999996" customHeight="1"/>
    <row r="9" spans="1:9" ht="20.100000000000001" customHeight="1">
      <c r="C9" s="29" t="s">
        <v>642</v>
      </c>
      <c r="D9" s="57"/>
      <c r="E9" s="29" t="s">
        <v>643</v>
      </c>
      <c r="F9" s="57"/>
      <c r="G9" s="29" t="s">
        <v>597</v>
      </c>
      <c r="H9" s="57"/>
    </row>
    <row r="11" spans="1:9" ht="24.75" customHeight="1">
      <c r="C11" s="15" t="s">
        <v>598</v>
      </c>
      <c r="D11" s="20"/>
      <c r="E11" s="20"/>
      <c r="F11" s="20"/>
      <c r="G11" s="20"/>
      <c r="H11" s="21"/>
    </row>
    <row r="13" spans="1:9" ht="20.100000000000001" customHeight="1">
      <c r="C13" s="183" t="s">
        <v>701</v>
      </c>
      <c r="D13" s="184"/>
      <c r="E13" s="183" t="s">
        <v>599</v>
      </c>
      <c r="F13" s="184"/>
      <c r="G13" s="180" t="s">
        <v>600</v>
      </c>
      <c r="H13" s="181"/>
    </row>
    <row r="14" spans="1:9" ht="20.100000000000001" customHeight="1">
      <c r="B14" s="24" t="s">
        <v>601</v>
      </c>
      <c r="C14" s="191">
        <f>(F5)</f>
        <v>0</v>
      </c>
      <c r="D14" s="192"/>
      <c r="E14" s="102"/>
      <c r="F14" s="102"/>
      <c r="G14" s="102"/>
      <c r="H14" s="102"/>
    </row>
    <row r="15" spans="1:9" ht="20.100000000000001" customHeight="1">
      <c r="C15" s="191">
        <f>(C14+($H$5/1000))</f>
        <v>0.1</v>
      </c>
      <c r="D15" s="192"/>
      <c r="E15" s="102"/>
      <c r="F15" s="102"/>
      <c r="G15" s="102"/>
      <c r="H15" s="102"/>
    </row>
    <row r="16" spans="1:9" ht="20.100000000000001" customHeight="1">
      <c r="C16" s="191">
        <f t="shared" ref="C16:C79" si="0">(C15+($H$5/1000))</f>
        <v>0.2</v>
      </c>
      <c r="D16" s="192"/>
      <c r="E16" s="102"/>
      <c r="F16" s="102"/>
      <c r="G16" s="102"/>
      <c r="H16" s="102"/>
    </row>
    <row r="17" spans="3:8" ht="20.100000000000001" customHeight="1">
      <c r="C17" s="191">
        <f t="shared" si="0"/>
        <v>0.30000000000000004</v>
      </c>
      <c r="D17" s="192"/>
      <c r="E17" s="102"/>
      <c r="F17" s="102"/>
      <c r="G17" s="102"/>
      <c r="H17" s="102"/>
    </row>
    <row r="18" spans="3:8" ht="20.100000000000001" customHeight="1">
      <c r="C18" s="191">
        <f t="shared" si="0"/>
        <v>0.4</v>
      </c>
      <c r="D18" s="192"/>
      <c r="E18" s="102"/>
      <c r="F18" s="102"/>
      <c r="G18" s="102"/>
      <c r="H18" s="102"/>
    </row>
    <row r="19" spans="3:8" ht="20.100000000000001" customHeight="1">
      <c r="C19" s="191">
        <f t="shared" si="0"/>
        <v>0.5</v>
      </c>
      <c r="D19" s="192"/>
      <c r="E19" s="102"/>
      <c r="F19" s="102"/>
      <c r="G19" s="102"/>
      <c r="H19" s="102"/>
    </row>
    <row r="20" spans="3:8" ht="20.100000000000001" customHeight="1">
      <c r="C20" s="191">
        <f t="shared" si="0"/>
        <v>0.6</v>
      </c>
      <c r="D20" s="192"/>
      <c r="E20" s="102"/>
      <c r="F20" s="102"/>
      <c r="G20" s="102"/>
      <c r="H20" s="102"/>
    </row>
    <row r="21" spans="3:8" ht="20.100000000000001" customHeight="1">
      <c r="C21" s="191">
        <f t="shared" si="0"/>
        <v>0.7</v>
      </c>
      <c r="D21" s="192"/>
      <c r="E21" s="102"/>
      <c r="F21" s="102"/>
      <c r="G21" s="102"/>
      <c r="H21" s="102"/>
    </row>
    <row r="22" spans="3:8" ht="20.100000000000001" customHeight="1">
      <c r="C22" s="191">
        <f t="shared" si="0"/>
        <v>0.79999999999999993</v>
      </c>
      <c r="D22" s="192"/>
      <c r="E22" s="102"/>
      <c r="F22" s="102"/>
      <c r="G22" s="102"/>
      <c r="H22" s="102"/>
    </row>
    <row r="23" spans="3:8" ht="20.100000000000001" customHeight="1">
      <c r="C23" s="191">
        <f t="shared" si="0"/>
        <v>0.89999999999999991</v>
      </c>
      <c r="D23" s="192"/>
      <c r="E23" s="102"/>
      <c r="F23" s="102"/>
      <c r="G23" s="102"/>
      <c r="H23" s="102"/>
    </row>
    <row r="24" spans="3:8" ht="20.100000000000001" customHeight="1">
      <c r="C24" s="191">
        <f t="shared" si="0"/>
        <v>0.99999999999999989</v>
      </c>
      <c r="D24" s="192"/>
      <c r="E24" s="102"/>
      <c r="F24" s="102"/>
      <c r="G24" s="102"/>
      <c r="H24" s="102"/>
    </row>
    <row r="25" spans="3:8" ht="20.100000000000001" customHeight="1">
      <c r="C25" s="191">
        <f t="shared" si="0"/>
        <v>1.0999999999999999</v>
      </c>
      <c r="D25" s="192"/>
      <c r="E25" s="102"/>
      <c r="F25" s="102"/>
      <c r="G25" s="102"/>
      <c r="H25" s="102"/>
    </row>
    <row r="26" spans="3:8" ht="20.100000000000001" customHeight="1">
      <c r="C26" s="191">
        <f t="shared" si="0"/>
        <v>1.2</v>
      </c>
      <c r="D26" s="192"/>
      <c r="E26" s="102"/>
      <c r="F26" s="102"/>
      <c r="G26" s="102"/>
      <c r="H26" s="102"/>
    </row>
    <row r="27" spans="3:8" ht="20.100000000000001" customHeight="1">
      <c r="C27" s="191">
        <f t="shared" si="0"/>
        <v>1.3</v>
      </c>
      <c r="D27" s="192"/>
      <c r="E27" s="102"/>
      <c r="F27" s="102"/>
      <c r="G27" s="102"/>
      <c r="H27" s="102"/>
    </row>
    <row r="28" spans="3:8" ht="20.100000000000001" customHeight="1">
      <c r="C28" s="191">
        <f t="shared" si="0"/>
        <v>1.4000000000000001</v>
      </c>
      <c r="D28" s="192"/>
      <c r="E28" s="102"/>
      <c r="F28" s="102"/>
      <c r="G28" s="102"/>
      <c r="H28" s="102"/>
    </row>
    <row r="29" spans="3:8" ht="20.100000000000001" customHeight="1">
      <c r="C29" s="191">
        <f t="shared" si="0"/>
        <v>1.5000000000000002</v>
      </c>
      <c r="D29" s="192"/>
      <c r="E29" s="102"/>
      <c r="F29" s="102"/>
      <c r="G29" s="102"/>
      <c r="H29" s="102"/>
    </row>
    <row r="30" spans="3:8" ht="20.100000000000001" customHeight="1">
      <c r="C30" s="191">
        <f t="shared" si="0"/>
        <v>1.6000000000000003</v>
      </c>
      <c r="D30" s="192"/>
      <c r="E30" s="102"/>
      <c r="F30" s="102"/>
      <c r="G30" s="102"/>
      <c r="H30" s="102"/>
    </row>
    <row r="31" spans="3:8" ht="20.100000000000001" customHeight="1">
      <c r="C31" s="191">
        <f t="shared" si="0"/>
        <v>1.7000000000000004</v>
      </c>
      <c r="D31" s="192"/>
      <c r="E31" s="102"/>
      <c r="F31" s="102"/>
      <c r="G31" s="102"/>
      <c r="H31" s="102"/>
    </row>
    <row r="32" spans="3:8" ht="20.100000000000001" customHeight="1">
      <c r="C32" s="191">
        <f t="shared" si="0"/>
        <v>1.8000000000000005</v>
      </c>
      <c r="D32" s="192"/>
      <c r="E32" s="102"/>
      <c r="F32" s="102"/>
      <c r="G32" s="102"/>
      <c r="H32" s="102"/>
    </row>
    <row r="33" spans="3:8" ht="20.100000000000001" customHeight="1">
      <c r="C33" s="191">
        <f t="shared" si="0"/>
        <v>1.9000000000000006</v>
      </c>
      <c r="D33" s="192"/>
      <c r="E33" s="102"/>
      <c r="F33" s="102"/>
      <c r="G33" s="102"/>
      <c r="H33" s="102"/>
    </row>
    <row r="34" spans="3:8" ht="20.100000000000001" customHeight="1">
      <c r="C34" s="191">
        <f t="shared" si="0"/>
        <v>2.0000000000000004</v>
      </c>
      <c r="D34" s="192"/>
      <c r="E34" s="102"/>
      <c r="F34" s="102"/>
      <c r="G34" s="102"/>
      <c r="H34" s="102"/>
    </row>
    <row r="35" spans="3:8" ht="20.100000000000001" customHeight="1">
      <c r="C35" s="191">
        <f t="shared" si="0"/>
        <v>2.1000000000000005</v>
      </c>
      <c r="D35" s="192"/>
      <c r="E35" s="102"/>
      <c r="F35" s="102"/>
      <c r="G35" s="102"/>
      <c r="H35" s="102"/>
    </row>
    <row r="36" spans="3:8" ht="20.100000000000001" customHeight="1">
      <c r="C36" s="191">
        <f t="shared" si="0"/>
        <v>2.2000000000000006</v>
      </c>
      <c r="D36" s="192"/>
      <c r="E36" s="102"/>
      <c r="F36" s="102"/>
      <c r="G36" s="102"/>
      <c r="H36" s="102"/>
    </row>
    <row r="37" spans="3:8" ht="20.100000000000001" customHeight="1">
      <c r="C37" s="191">
        <f t="shared" si="0"/>
        <v>2.3000000000000007</v>
      </c>
      <c r="D37" s="192"/>
      <c r="E37" s="102"/>
      <c r="F37" s="102"/>
      <c r="G37" s="102"/>
      <c r="H37" s="102"/>
    </row>
    <row r="38" spans="3:8" ht="20.100000000000001" customHeight="1">
      <c r="C38" s="191">
        <f t="shared" si="0"/>
        <v>2.4000000000000008</v>
      </c>
      <c r="D38" s="192"/>
      <c r="E38" s="102"/>
      <c r="F38" s="102"/>
      <c r="G38" s="102"/>
      <c r="H38" s="102"/>
    </row>
    <row r="39" spans="3:8" ht="20.100000000000001" customHeight="1">
      <c r="C39" s="191">
        <f t="shared" si="0"/>
        <v>2.5000000000000009</v>
      </c>
      <c r="D39" s="192"/>
      <c r="E39" s="102"/>
      <c r="F39" s="102"/>
      <c r="G39" s="102"/>
      <c r="H39" s="102"/>
    </row>
    <row r="40" spans="3:8" ht="20.100000000000001" customHeight="1">
      <c r="C40" s="191">
        <f t="shared" si="0"/>
        <v>2.600000000000001</v>
      </c>
      <c r="D40" s="192"/>
      <c r="E40" s="102"/>
      <c r="F40" s="102"/>
      <c r="G40" s="102"/>
      <c r="H40" s="102"/>
    </row>
    <row r="41" spans="3:8" ht="20.100000000000001" customHeight="1">
      <c r="C41" s="191">
        <f t="shared" si="0"/>
        <v>2.7000000000000011</v>
      </c>
      <c r="D41" s="192"/>
      <c r="E41" s="102"/>
      <c r="F41" s="102"/>
      <c r="G41" s="102"/>
      <c r="H41" s="102"/>
    </row>
    <row r="42" spans="3:8" ht="20.100000000000001" customHeight="1">
      <c r="C42" s="191">
        <f t="shared" si="0"/>
        <v>2.8000000000000012</v>
      </c>
      <c r="D42" s="192"/>
      <c r="E42" s="102"/>
      <c r="F42" s="102"/>
      <c r="G42" s="102"/>
      <c r="H42" s="102"/>
    </row>
    <row r="43" spans="3:8" ht="20.100000000000001" customHeight="1">
      <c r="C43" s="191">
        <f t="shared" si="0"/>
        <v>2.9000000000000012</v>
      </c>
      <c r="D43" s="192"/>
      <c r="E43" s="102"/>
      <c r="F43" s="102"/>
      <c r="G43" s="102"/>
      <c r="H43" s="102"/>
    </row>
    <row r="44" spans="3:8" ht="20.100000000000001" customHeight="1">
      <c r="C44" s="191">
        <f t="shared" si="0"/>
        <v>3.0000000000000013</v>
      </c>
      <c r="D44" s="192"/>
      <c r="E44" s="102"/>
      <c r="F44" s="102"/>
      <c r="G44" s="102"/>
      <c r="H44" s="102"/>
    </row>
    <row r="45" spans="3:8" ht="20.100000000000001" customHeight="1">
      <c r="C45" s="191">
        <f t="shared" si="0"/>
        <v>3.1000000000000014</v>
      </c>
      <c r="D45" s="192"/>
      <c r="E45" s="102"/>
      <c r="F45" s="102"/>
      <c r="G45" s="102"/>
      <c r="H45" s="102"/>
    </row>
    <row r="46" spans="3:8" ht="20.100000000000001" customHeight="1">
      <c r="C46" s="191">
        <f t="shared" si="0"/>
        <v>3.2000000000000015</v>
      </c>
      <c r="D46" s="192"/>
      <c r="E46" s="102"/>
      <c r="F46" s="102"/>
      <c r="G46" s="102"/>
      <c r="H46" s="102"/>
    </row>
    <row r="47" spans="3:8" ht="20.100000000000001" customHeight="1">
      <c r="C47" s="191">
        <f t="shared" si="0"/>
        <v>3.3000000000000016</v>
      </c>
      <c r="D47" s="192"/>
      <c r="E47" s="102"/>
      <c r="F47" s="102"/>
      <c r="G47" s="102"/>
      <c r="H47" s="102"/>
    </row>
    <row r="48" spans="3:8" ht="20.100000000000001" customHeight="1">
      <c r="C48" s="191">
        <f t="shared" si="0"/>
        <v>3.4000000000000017</v>
      </c>
      <c r="D48" s="192"/>
      <c r="E48" s="102"/>
      <c r="F48" s="102"/>
      <c r="G48" s="102"/>
      <c r="H48" s="102"/>
    </row>
    <row r="49" spans="3:8" ht="20.100000000000001" customHeight="1">
      <c r="C49" s="191">
        <f t="shared" si="0"/>
        <v>3.5000000000000018</v>
      </c>
      <c r="D49" s="192"/>
      <c r="E49" s="102"/>
      <c r="F49" s="102"/>
      <c r="G49" s="102"/>
      <c r="H49" s="102"/>
    </row>
    <row r="50" spans="3:8" ht="20.100000000000001" customHeight="1">
      <c r="C50" s="191">
        <f t="shared" si="0"/>
        <v>3.6000000000000019</v>
      </c>
      <c r="D50" s="192"/>
      <c r="E50" s="102"/>
      <c r="F50" s="102"/>
      <c r="G50" s="102"/>
      <c r="H50" s="102"/>
    </row>
    <row r="51" spans="3:8" ht="20.100000000000001" customHeight="1">
      <c r="C51" s="191">
        <f t="shared" si="0"/>
        <v>3.700000000000002</v>
      </c>
      <c r="D51" s="192"/>
      <c r="E51" s="102"/>
      <c r="F51" s="102"/>
      <c r="G51" s="102"/>
      <c r="H51" s="102"/>
    </row>
    <row r="52" spans="3:8" ht="20.100000000000001" customHeight="1">
      <c r="C52" s="191">
        <f t="shared" si="0"/>
        <v>3.800000000000002</v>
      </c>
      <c r="D52" s="192"/>
      <c r="E52" s="102"/>
      <c r="F52" s="102"/>
      <c r="G52" s="102"/>
      <c r="H52" s="102"/>
    </row>
    <row r="53" spans="3:8" ht="20.100000000000001" customHeight="1">
      <c r="C53" s="191">
        <f t="shared" si="0"/>
        <v>3.9000000000000021</v>
      </c>
      <c r="D53" s="192"/>
      <c r="E53" s="102"/>
      <c r="F53" s="102"/>
      <c r="G53" s="102"/>
      <c r="H53" s="102"/>
    </row>
    <row r="54" spans="3:8" ht="20.100000000000001" customHeight="1">
      <c r="C54" s="191">
        <f t="shared" si="0"/>
        <v>4.0000000000000018</v>
      </c>
      <c r="D54" s="192"/>
      <c r="E54" s="102"/>
      <c r="F54" s="102"/>
      <c r="G54" s="102"/>
      <c r="H54" s="102"/>
    </row>
    <row r="55" spans="3:8" ht="20.100000000000001" customHeight="1">
      <c r="C55" s="191">
        <f t="shared" si="0"/>
        <v>4.1000000000000014</v>
      </c>
      <c r="D55" s="192"/>
      <c r="E55" s="102"/>
      <c r="F55" s="102"/>
      <c r="G55" s="102"/>
      <c r="H55" s="102"/>
    </row>
    <row r="56" spans="3:8" ht="20.100000000000001" customHeight="1">
      <c r="C56" s="191">
        <f t="shared" si="0"/>
        <v>4.2000000000000011</v>
      </c>
      <c r="D56" s="192"/>
      <c r="E56" s="102"/>
      <c r="F56" s="102"/>
      <c r="G56" s="102"/>
      <c r="H56" s="102"/>
    </row>
    <row r="57" spans="3:8" ht="20.100000000000001" customHeight="1">
      <c r="C57" s="191">
        <f t="shared" si="0"/>
        <v>4.3000000000000007</v>
      </c>
      <c r="D57" s="192"/>
      <c r="E57" s="102"/>
      <c r="F57" s="102"/>
      <c r="G57" s="102"/>
      <c r="H57" s="102"/>
    </row>
    <row r="58" spans="3:8" ht="20.100000000000001" customHeight="1">
      <c r="C58" s="191">
        <f t="shared" si="0"/>
        <v>4.4000000000000004</v>
      </c>
      <c r="D58" s="192"/>
      <c r="E58" s="102"/>
      <c r="F58" s="102"/>
      <c r="G58" s="102"/>
      <c r="H58" s="102"/>
    </row>
    <row r="59" spans="3:8" ht="20.100000000000001" customHeight="1">
      <c r="C59" s="191">
        <f t="shared" si="0"/>
        <v>4.5</v>
      </c>
      <c r="D59" s="192"/>
      <c r="E59" s="102"/>
      <c r="F59" s="102"/>
      <c r="G59" s="102"/>
      <c r="H59" s="102"/>
    </row>
    <row r="60" spans="3:8" ht="20.100000000000001" customHeight="1">
      <c r="C60" s="191">
        <f t="shared" si="0"/>
        <v>4.5999999999999996</v>
      </c>
      <c r="D60" s="192"/>
      <c r="E60" s="102"/>
      <c r="F60" s="102"/>
      <c r="G60" s="102"/>
      <c r="H60" s="102"/>
    </row>
    <row r="61" spans="3:8" ht="20.100000000000001" customHeight="1">
      <c r="C61" s="191">
        <f t="shared" si="0"/>
        <v>4.6999999999999993</v>
      </c>
      <c r="D61" s="192"/>
      <c r="E61" s="102"/>
      <c r="F61" s="102"/>
      <c r="G61" s="102"/>
      <c r="H61" s="102"/>
    </row>
    <row r="62" spans="3:8" ht="20.100000000000001" customHeight="1">
      <c r="C62" s="191">
        <f t="shared" si="0"/>
        <v>4.7999999999999989</v>
      </c>
      <c r="D62" s="192"/>
      <c r="E62" s="102"/>
      <c r="F62" s="102"/>
      <c r="G62" s="102"/>
      <c r="H62" s="102"/>
    </row>
    <row r="63" spans="3:8" ht="20.100000000000001" customHeight="1">
      <c r="C63" s="191">
        <f t="shared" si="0"/>
        <v>4.8999999999999986</v>
      </c>
      <c r="D63" s="192"/>
      <c r="E63" s="102"/>
      <c r="F63" s="102"/>
      <c r="G63" s="102"/>
      <c r="H63" s="102"/>
    </row>
    <row r="64" spans="3:8" ht="20.100000000000001" customHeight="1">
      <c r="C64" s="191">
        <f t="shared" si="0"/>
        <v>4.9999999999999982</v>
      </c>
      <c r="D64" s="192"/>
      <c r="E64" s="102"/>
      <c r="F64" s="102"/>
      <c r="G64" s="102"/>
      <c r="H64" s="102"/>
    </row>
    <row r="65" spans="3:8" ht="20.100000000000001" customHeight="1">
      <c r="C65" s="191">
        <f t="shared" si="0"/>
        <v>5.0999999999999979</v>
      </c>
      <c r="D65" s="192"/>
      <c r="E65" s="102"/>
      <c r="F65" s="102"/>
      <c r="G65" s="102"/>
      <c r="H65" s="102"/>
    </row>
    <row r="66" spans="3:8" ht="20.100000000000001" customHeight="1">
      <c r="C66" s="191">
        <f t="shared" si="0"/>
        <v>5.1999999999999975</v>
      </c>
      <c r="D66" s="192"/>
      <c r="E66" s="102"/>
      <c r="F66" s="102"/>
      <c r="G66" s="102"/>
      <c r="H66" s="102"/>
    </row>
    <row r="67" spans="3:8" ht="20.100000000000001" customHeight="1">
      <c r="C67" s="191">
        <f t="shared" si="0"/>
        <v>5.2999999999999972</v>
      </c>
      <c r="D67" s="192"/>
      <c r="E67" s="102"/>
      <c r="F67" s="102"/>
      <c r="G67" s="102"/>
      <c r="H67" s="102"/>
    </row>
    <row r="68" spans="3:8" ht="20.100000000000001" customHeight="1">
      <c r="C68" s="191">
        <f t="shared" si="0"/>
        <v>5.3999999999999968</v>
      </c>
      <c r="D68" s="192"/>
      <c r="E68" s="102"/>
      <c r="F68" s="102"/>
      <c r="G68" s="102"/>
      <c r="H68" s="102"/>
    </row>
    <row r="69" spans="3:8" ht="20.100000000000001" customHeight="1">
      <c r="C69" s="191">
        <f t="shared" si="0"/>
        <v>5.4999999999999964</v>
      </c>
      <c r="D69" s="192"/>
      <c r="E69" s="102"/>
      <c r="F69" s="102"/>
      <c r="G69" s="102"/>
      <c r="H69" s="102"/>
    </row>
    <row r="70" spans="3:8" ht="20.100000000000001" customHeight="1">
      <c r="C70" s="191">
        <f t="shared" si="0"/>
        <v>5.5999999999999961</v>
      </c>
      <c r="D70" s="192"/>
      <c r="E70" s="102"/>
      <c r="F70" s="102"/>
      <c r="G70" s="102"/>
      <c r="H70" s="102"/>
    </row>
    <row r="71" spans="3:8" ht="20.100000000000001" customHeight="1">
      <c r="C71" s="191">
        <f t="shared" si="0"/>
        <v>5.6999999999999957</v>
      </c>
      <c r="D71" s="192"/>
      <c r="E71" s="102"/>
      <c r="F71" s="102"/>
      <c r="G71" s="102"/>
      <c r="H71" s="102"/>
    </row>
    <row r="72" spans="3:8" ht="20.100000000000001" customHeight="1">
      <c r="C72" s="191">
        <f t="shared" si="0"/>
        <v>5.7999999999999954</v>
      </c>
      <c r="D72" s="192"/>
      <c r="E72" s="102"/>
      <c r="F72" s="102"/>
      <c r="G72" s="102"/>
      <c r="H72" s="102"/>
    </row>
    <row r="73" spans="3:8" ht="20.100000000000001" customHeight="1">
      <c r="C73" s="191">
        <f t="shared" si="0"/>
        <v>5.899999999999995</v>
      </c>
      <c r="D73" s="192"/>
      <c r="E73" s="102"/>
      <c r="F73" s="102"/>
      <c r="G73" s="102"/>
      <c r="H73" s="102"/>
    </row>
    <row r="74" spans="3:8" ht="20.100000000000001" customHeight="1">
      <c r="C74" s="191">
        <f t="shared" si="0"/>
        <v>5.9999999999999947</v>
      </c>
      <c r="D74" s="192"/>
      <c r="E74" s="102"/>
      <c r="F74" s="102"/>
      <c r="G74" s="102"/>
      <c r="H74" s="102"/>
    </row>
    <row r="75" spans="3:8" ht="20.100000000000001" customHeight="1">
      <c r="C75" s="191">
        <f t="shared" si="0"/>
        <v>6.0999999999999943</v>
      </c>
      <c r="D75" s="192"/>
      <c r="E75" s="102"/>
      <c r="F75" s="102"/>
      <c r="G75" s="102"/>
      <c r="H75" s="102"/>
    </row>
    <row r="76" spans="3:8" ht="20.100000000000001" customHeight="1">
      <c r="C76" s="191">
        <f t="shared" si="0"/>
        <v>6.199999999999994</v>
      </c>
      <c r="D76" s="192"/>
      <c r="E76" s="102"/>
      <c r="F76" s="102"/>
      <c r="G76" s="102"/>
      <c r="H76" s="102"/>
    </row>
    <row r="77" spans="3:8" ht="20.100000000000001" customHeight="1">
      <c r="C77" s="191">
        <f t="shared" si="0"/>
        <v>6.2999999999999936</v>
      </c>
      <c r="D77" s="192"/>
      <c r="E77" s="102"/>
      <c r="F77" s="102"/>
      <c r="G77" s="102"/>
      <c r="H77" s="102"/>
    </row>
    <row r="78" spans="3:8" ht="20.100000000000001" customHeight="1">
      <c r="C78" s="191">
        <f t="shared" si="0"/>
        <v>6.3999999999999932</v>
      </c>
      <c r="D78" s="192"/>
      <c r="E78" s="102"/>
      <c r="F78" s="102"/>
      <c r="G78" s="102"/>
      <c r="H78" s="102"/>
    </row>
    <row r="79" spans="3:8" ht="20.100000000000001" customHeight="1">
      <c r="C79" s="191">
        <f t="shared" si="0"/>
        <v>6.4999999999999929</v>
      </c>
      <c r="D79" s="192"/>
      <c r="E79" s="102"/>
      <c r="F79" s="102"/>
      <c r="G79" s="102"/>
      <c r="H79" s="102"/>
    </row>
    <row r="80" spans="3:8" ht="20.100000000000001" customHeight="1">
      <c r="C80" s="191">
        <f t="shared" ref="C80:C143" si="1">(C79+($H$5/1000))</f>
        <v>6.5999999999999925</v>
      </c>
      <c r="D80" s="192"/>
      <c r="E80" s="102"/>
      <c r="F80" s="102"/>
      <c r="G80" s="102"/>
      <c r="H80" s="102"/>
    </row>
    <row r="81" spans="3:8" ht="20.100000000000001" customHeight="1">
      <c r="C81" s="191">
        <f t="shared" si="1"/>
        <v>6.6999999999999922</v>
      </c>
      <c r="D81" s="192"/>
      <c r="E81" s="102"/>
      <c r="F81" s="102"/>
      <c r="G81" s="102"/>
      <c r="H81" s="102"/>
    </row>
    <row r="82" spans="3:8" ht="20.100000000000001" customHeight="1">
      <c r="C82" s="191">
        <f t="shared" si="1"/>
        <v>6.7999999999999918</v>
      </c>
      <c r="D82" s="192"/>
      <c r="E82" s="102"/>
      <c r="F82" s="102"/>
      <c r="G82" s="102"/>
      <c r="H82" s="102"/>
    </row>
    <row r="83" spans="3:8" ht="20.100000000000001" customHeight="1">
      <c r="C83" s="191">
        <f t="shared" si="1"/>
        <v>6.8999999999999915</v>
      </c>
      <c r="D83" s="192"/>
      <c r="E83" s="102"/>
      <c r="F83" s="102"/>
      <c r="G83" s="102"/>
      <c r="H83" s="102"/>
    </row>
    <row r="84" spans="3:8" ht="20.100000000000001" customHeight="1">
      <c r="C84" s="191">
        <f t="shared" si="1"/>
        <v>6.9999999999999911</v>
      </c>
      <c r="D84" s="192"/>
      <c r="E84" s="102"/>
      <c r="F84" s="102"/>
      <c r="G84" s="102"/>
      <c r="H84" s="102"/>
    </row>
    <row r="85" spans="3:8" ht="20.100000000000001" customHeight="1">
      <c r="C85" s="191">
        <f t="shared" si="1"/>
        <v>7.0999999999999908</v>
      </c>
      <c r="D85" s="192"/>
      <c r="E85" s="102"/>
      <c r="F85" s="102"/>
      <c r="G85" s="102"/>
      <c r="H85" s="102"/>
    </row>
    <row r="86" spans="3:8" ht="20.100000000000001" customHeight="1">
      <c r="C86" s="191">
        <f t="shared" si="1"/>
        <v>7.1999999999999904</v>
      </c>
      <c r="D86" s="192"/>
      <c r="E86" s="102"/>
      <c r="F86" s="102"/>
      <c r="G86" s="102"/>
      <c r="H86" s="102"/>
    </row>
    <row r="87" spans="3:8" ht="20.100000000000001" customHeight="1">
      <c r="C87" s="191">
        <f t="shared" si="1"/>
        <v>7.2999999999999901</v>
      </c>
      <c r="D87" s="192"/>
      <c r="E87" s="102"/>
      <c r="F87" s="102"/>
      <c r="G87" s="102"/>
      <c r="H87" s="102"/>
    </row>
    <row r="88" spans="3:8" ht="20.100000000000001" customHeight="1">
      <c r="C88" s="191">
        <f t="shared" si="1"/>
        <v>7.3999999999999897</v>
      </c>
      <c r="D88" s="192"/>
      <c r="E88" s="102"/>
      <c r="F88" s="102"/>
      <c r="G88" s="102"/>
      <c r="H88" s="102"/>
    </row>
    <row r="89" spans="3:8" ht="20.100000000000001" customHeight="1">
      <c r="C89" s="191">
        <f t="shared" si="1"/>
        <v>7.4999999999999893</v>
      </c>
      <c r="D89" s="192"/>
      <c r="E89" s="102"/>
      <c r="F89" s="102"/>
      <c r="G89" s="102"/>
      <c r="H89" s="102"/>
    </row>
    <row r="90" spans="3:8" ht="20.100000000000001" customHeight="1">
      <c r="C90" s="191">
        <f t="shared" si="1"/>
        <v>7.599999999999989</v>
      </c>
      <c r="D90" s="192"/>
      <c r="E90" s="102"/>
      <c r="F90" s="102"/>
      <c r="G90" s="102"/>
      <c r="H90" s="102"/>
    </row>
    <row r="91" spans="3:8" ht="20.100000000000001" customHeight="1">
      <c r="C91" s="191">
        <f t="shared" si="1"/>
        <v>7.6999999999999886</v>
      </c>
      <c r="D91" s="192"/>
      <c r="E91" s="102"/>
      <c r="F91" s="102"/>
      <c r="G91" s="102"/>
      <c r="H91" s="102"/>
    </row>
    <row r="92" spans="3:8" ht="20.100000000000001" customHeight="1">
      <c r="C92" s="191">
        <f t="shared" si="1"/>
        <v>7.7999999999999883</v>
      </c>
      <c r="D92" s="192"/>
      <c r="E92" s="102"/>
      <c r="F92" s="102"/>
      <c r="G92" s="102"/>
      <c r="H92" s="102"/>
    </row>
    <row r="93" spans="3:8" ht="20.100000000000001" customHeight="1">
      <c r="C93" s="191">
        <f t="shared" si="1"/>
        <v>7.8999999999999879</v>
      </c>
      <c r="D93" s="192"/>
      <c r="E93" s="102"/>
      <c r="F93" s="102"/>
      <c r="G93" s="102"/>
      <c r="H93" s="102"/>
    </row>
    <row r="94" spans="3:8" ht="20.100000000000001" customHeight="1">
      <c r="C94" s="191">
        <f t="shared" si="1"/>
        <v>7.9999999999999876</v>
      </c>
      <c r="D94" s="192"/>
      <c r="E94" s="102"/>
      <c r="F94" s="102"/>
      <c r="G94" s="102"/>
      <c r="H94" s="102"/>
    </row>
    <row r="95" spans="3:8" ht="20.100000000000001" customHeight="1">
      <c r="C95" s="191">
        <f t="shared" si="1"/>
        <v>8.0999999999999872</v>
      </c>
      <c r="D95" s="192"/>
      <c r="E95" s="102"/>
      <c r="F95" s="102"/>
      <c r="G95" s="102"/>
      <c r="H95" s="102"/>
    </row>
    <row r="96" spans="3:8" ht="20.100000000000001" customHeight="1">
      <c r="C96" s="191">
        <f t="shared" si="1"/>
        <v>8.1999999999999869</v>
      </c>
      <c r="D96" s="192"/>
      <c r="E96" s="102"/>
      <c r="F96" s="102"/>
      <c r="G96" s="102"/>
      <c r="H96" s="102"/>
    </row>
    <row r="97" spans="3:8" ht="20.100000000000001" customHeight="1">
      <c r="C97" s="191">
        <f t="shared" si="1"/>
        <v>8.2999999999999865</v>
      </c>
      <c r="D97" s="192"/>
      <c r="E97" s="102"/>
      <c r="F97" s="102"/>
      <c r="G97" s="102"/>
      <c r="H97" s="102"/>
    </row>
    <row r="98" spans="3:8" ht="20.100000000000001" customHeight="1">
      <c r="C98" s="191">
        <f t="shared" si="1"/>
        <v>8.3999999999999861</v>
      </c>
      <c r="D98" s="192"/>
      <c r="E98" s="102"/>
      <c r="F98" s="102"/>
      <c r="G98" s="102"/>
      <c r="H98" s="102"/>
    </row>
    <row r="99" spans="3:8" ht="20.100000000000001" customHeight="1">
      <c r="C99" s="191">
        <f t="shared" si="1"/>
        <v>8.4999999999999858</v>
      </c>
      <c r="D99" s="192"/>
      <c r="E99" s="102"/>
      <c r="F99" s="102"/>
      <c r="G99" s="102"/>
      <c r="H99" s="102"/>
    </row>
    <row r="100" spans="3:8" ht="20.100000000000001" customHeight="1">
      <c r="C100" s="191">
        <f t="shared" si="1"/>
        <v>8.5999999999999854</v>
      </c>
      <c r="D100" s="192"/>
      <c r="E100" s="102"/>
      <c r="F100" s="102"/>
      <c r="G100" s="102"/>
      <c r="H100" s="102"/>
    </row>
    <row r="101" spans="3:8" ht="20.100000000000001" customHeight="1">
      <c r="C101" s="191">
        <f t="shared" si="1"/>
        <v>8.6999999999999851</v>
      </c>
      <c r="D101" s="192"/>
      <c r="E101" s="102"/>
      <c r="F101" s="102"/>
      <c r="G101" s="102"/>
      <c r="H101" s="102"/>
    </row>
    <row r="102" spans="3:8" ht="20.100000000000001" customHeight="1">
      <c r="C102" s="191">
        <f t="shared" si="1"/>
        <v>8.7999999999999847</v>
      </c>
      <c r="D102" s="192"/>
      <c r="E102" s="102"/>
      <c r="F102" s="102"/>
      <c r="G102" s="102"/>
      <c r="H102" s="102"/>
    </row>
    <row r="103" spans="3:8" ht="20.100000000000001" customHeight="1">
      <c r="C103" s="191">
        <f t="shared" si="1"/>
        <v>8.8999999999999844</v>
      </c>
      <c r="D103" s="192"/>
      <c r="E103" s="102"/>
      <c r="F103" s="102"/>
      <c r="G103" s="102"/>
      <c r="H103" s="102"/>
    </row>
    <row r="104" spans="3:8" ht="20.100000000000001" customHeight="1">
      <c r="C104" s="191">
        <f t="shared" si="1"/>
        <v>8.999999999999984</v>
      </c>
      <c r="D104" s="192"/>
      <c r="E104" s="102"/>
      <c r="F104" s="102"/>
      <c r="G104" s="102"/>
      <c r="H104" s="102"/>
    </row>
    <row r="105" spans="3:8" ht="20.100000000000001" customHeight="1">
      <c r="C105" s="191">
        <f t="shared" si="1"/>
        <v>9.0999999999999837</v>
      </c>
      <c r="D105" s="192"/>
      <c r="E105" s="102"/>
      <c r="F105" s="102"/>
      <c r="G105" s="102"/>
      <c r="H105" s="102"/>
    </row>
    <row r="106" spans="3:8" ht="20.100000000000001" customHeight="1">
      <c r="C106" s="191">
        <f t="shared" si="1"/>
        <v>9.1999999999999833</v>
      </c>
      <c r="D106" s="192"/>
      <c r="E106" s="102"/>
      <c r="F106" s="102"/>
      <c r="G106" s="102"/>
      <c r="H106" s="102"/>
    </row>
    <row r="107" spans="3:8" ht="20.100000000000001" customHeight="1">
      <c r="C107" s="191">
        <f t="shared" si="1"/>
        <v>9.2999999999999829</v>
      </c>
      <c r="D107" s="192"/>
      <c r="E107" s="102"/>
      <c r="F107" s="102"/>
      <c r="G107" s="102"/>
      <c r="H107" s="102"/>
    </row>
    <row r="108" spans="3:8" ht="20.100000000000001" customHeight="1">
      <c r="C108" s="191">
        <f t="shared" si="1"/>
        <v>9.3999999999999826</v>
      </c>
      <c r="D108" s="192"/>
      <c r="E108" s="102"/>
      <c r="F108" s="102"/>
      <c r="G108" s="102"/>
      <c r="H108" s="102"/>
    </row>
    <row r="109" spans="3:8" ht="20.100000000000001" customHeight="1">
      <c r="C109" s="191">
        <f t="shared" si="1"/>
        <v>9.4999999999999822</v>
      </c>
      <c r="D109" s="192"/>
      <c r="E109" s="102"/>
      <c r="F109" s="102"/>
      <c r="G109" s="102"/>
      <c r="H109" s="102"/>
    </row>
    <row r="110" spans="3:8" ht="20.100000000000001" customHeight="1">
      <c r="C110" s="191">
        <f t="shared" si="1"/>
        <v>9.5999999999999819</v>
      </c>
      <c r="D110" s="192"/>
      <c r="E110" s="102"/>
      <c r="F110" s="102"/>
      <c r="G110" s="102"/>
      <c r="H110" s="102"/>
    </row>
    <row r="111" spans="3:8" ht="20.100000000000001" customHeight="1">
      <c r="C111" s="191">
        <f t="shared" si="1"/>
        <v>9.6999999999999815</v>
      </c>
      <c r="D111" s="192"/>
      <c r="E111" s="102"/>
      <c r="F111" s="102"/>
      <c r="G111" s="102"/>
      <c r="H111" s="102"/>
    </row>
    <row r="112" spans="3:8" ht="20.100000000000001" customHeight="1">
      <c r="C112" s="191">
        <f t="shared" si="1"/>
        <v>9.7999999999999812</v>
      </c>
      <c r="D112" s="192"/>
      <c r="E112" s="102"/>
      <c r="F112" s="102"/>
      <c r="G112" s="102"/>
      <c r="H112" s="102"/>
    </row>
    <row r="113" spans="3:8" ht="20.100000000000001" customHeight="1">
      <c r="C113" s="191">
        <f t="shared" si="1"/>
        <v>9.8999999999999808</v>
      </c>
      <c r="D113" s="192"/>
      <c r="E113" s="102"/>
      <c r="F113" s="102"/>
      <c r="G113" s="102"/>
      <c r="H113" s="102"/>
    </row>
    <row r="114" spans="3:8" ht="20.100000000000001" customHeight="1">
      <c r="C114" s="191">
        <f t="shared" si="1"/>
        <v>9.9999999999999805</v>
      </c>
      <c r="D114" s="192"/>
      <c r="E114" s="102"/>
      <c r="F114" s="102"/>
      <c r="G114" s="102"/>
      <c r="H114" s="102"/>
    </row>
    <row r="115" spans="3:8" ht="20.100000000000001" customHeight="1">
      <c r="C115" s="191">
        <f t="shared" si="1"/>
        <v>10.09999999999998</v>
      </c>
      <c r="D115" s="192"/>
      <c r="E115" s="102"/>
      <c r="F115" s="102"/>
      <c r="G115" s="102"/>
      <c r="H115" s="102"/>
    </row>
    <row r="116" spans="3:8" ht="20.100000000000001" customHeight="1">
      <c r="C116" s="191">
        <f t="shared" si="1"/>
        <v>10.19999999999998</v>
      </c>
      <c r="D116" s="192"/>
      <c r="E116" s="102"/>
      <c r="F116" s="102"/>
      <c r="G116" s="102"/>
      <c r="H116" s="102"/>
    </row>
    <row r="117" spans="3:8" ht="20.100000000000001" customHeight="1">
      <c r="C117" s="191">
        <f t="shared" si="1"/>
        <v>10.299999999999979</v>
      </c>
      <c r="D117" s="192"/>
      <c r="E117" s="102"/>
      <c r="F117" s="102"/>
      <c r="G117" s="102"/>
      <c r="H117" s="102"/>
    </row>
    <row r="118" spans="3:8" ht="20.100000000000001" customHeight="1">
      <c r="C118" s="191">
        <f t="shared" si="1"/>
        <v>10.399999999999979</v>
      </c>
      <c r="D118" s="192"/>
      <c r="E118" s="102"/>
      <c r="F118" s="102"/>
      <c r="G118" s="102"/>
      <c r="H118" s="102"/>
    </row>
    <row r="119" spans="3:8" ht="20.100000000000001" customHeight="1">
      <c r="C119" s="191">
        <f t="shared" si="1"/>
        <v>10.499999999999979</v>
      </c>
      <c r="D119" s="192"/>
      <c r="E119" s="102"/>
      <c r="F119" s="102"/>
      <c r="G119" s="102"/>
      <c r="H119" s="102"/>
    </row>
    <row r="120" spans="3:8" ht="20.100000000000001" customHeight="1">
      <c r="C120" s="191">
        <f t="shared" si="1"/>
        <v>10.599999999999978</v>
      </c>
      <c r="D120" s="192"/>
      <c r="E120" s="102"/>
      <c r="F120" s="102"/>
      <c r="G120" s="102"/>
      <c r="H120" s="102"/>
    </row>
    <row r="121" spans="3:8" ht="20.100000000000001" customHeight="1">
      <c r="C121" s="191">
        <f t="shared" si="1"/>
        <v>10.699999999999978</v>
      </c>
      <c r="D121" s="192"/>
      <c r="E121" s="102"/>
      <c r="F121" s="102"/>
      <c r="G121" s="102"/>
      <c r="H121" s="102"/>
    </row>
    <row r="122" spans="3:8" ht="20.100000000000001" customHeight="1">
      <c r="C122" s="191">
        <f t="shared" si="1"/>
        <v>10.799999999999978</v>
      </c>
      <c r="D122" s="192"/>
      <c r="E122" s="102"/>
      <c r="F122" s="102"/>
      <c r="G122" s="102"/>
      <c r="H122" s="102"/>
    </row>
    <row r="123" spans="3:8" ht="20.100000000000001" customHeight="1">
      <c r="C123" s="191">
        <f t="shared" si="1"/>
        <v>10.899999999999977</v>
      </c>
      <c r="D123" s="192"/>
      <c r="E123" s="102"/>
      <c r="F123" s="102"/>
      <c r="G123" s="102"/>
      <c r="H123" s="102"/>
    </row>
    <row r="124" spans="3:8" ht="20.100000000000001" customHeight="1">
      <c r="C124" s="191">
        <f t="shared" si="1"/>
        <v>10.999999999999977</v>
      </c>
      <c r="D124" s="192"/>
      <c r="E124" s="102"/>
      <c r="F124" s="102"/>
      <c r="G124" s="102"/>
      <c r="H124" s="102"/>
    </row>
    <row r="125" spans="3:8" ht="20.100000000000001" customHeight="1">
      <c r="C125" s="191">
        <f t="shared" si="1"/>
        <v>11.099999999999977</v>
      </c>
      <c r="D125" s="192"/>
      <c r="E125" s="102"/>
      <c r="F125" s="102"/>
      <c r="G125" s="102"/>
      <c r="H125" s="102"/>
    </row>
    <row r="126" spans="3:8" ht="20.100000000000001" customHeight="1">
      <c r="C126" s="191">
        <f t="shared" si="1"/>
        <v>11.199999999999976</v>
      </c>
      <c r="D126" s="192"/>
      <c r="E126" s="102"/>
      <c r="F126" s="102"/>
      <c r="G126" s="102"/>
      <c r="H126" s="102"/>
    </row>
    <row r="127" spans="3:8" ht="20.100000000000001" customHeight="1">
      <c r="C127" s="191">
        <f t="shared" si="1"/>
        <v>11.299999999999976</v>
      </c>
      <c r="D127" s="192"/>
      <c r="E127" s="102"/>
      <c r="F127" s="102"/>
      <c r="G127" s="102"/>
      <c r="H127" s="102"/>
    </row>
    <row r="128" spans="3:8" ht="20.100000000000001" customHeight="1">
      <c r="C128" s="191">
        <f t="shared" si="1"/>
        <v>11.399999999999975</v>
      </c>
      <c r="D128" s="192"/>
      <c r="E128" s="102"/>
      <c r="F128" s="102"/>
      <c r="G128" s="102"/>
      <c r="H128" s="102"/>
    </row>
    <row r="129" spans="3:8" ht="20.100000000000001" customHeight="1">
      <c r="C129" s="191">
        <f t="shared" si="1"/>
        <v>11.499999999999975</v>
      </c>
      <c r="D129" s="192"/>
      <c r="E129" s="102"/>
      <c r="F129" s="102"/>
      <c r="G129" s="102"/>
      <c r="H129" s="102"/>
    </row>
    <row r="130" spans="3:8" ht="20.100000000000001" customHeight="1">
      <c r="C130" s="191">
        <f t="shared" si="1"/>
        <v>11.599999999999975</v>
      </c>
      <c r="D130" s="192"/>
      <c r="E130" s="102"/>
      <c r="F130" s="102"/>
      <c r="G130" s="102"/>
      <c r="H130" s="102"/>
    </row>
    <row r="131" spans="3:8" ht="20.100000000000001" customHeight="1">
      <c r="C131" s="191">
        <f t="shared" si="1"/>
        <v>11.699999999999974</v>
      </c>
      <c r="D131" s="192"/>
      <c r="E131" s="102"/>
      <c r="F131" s="102"/>
      <c r="G131" s="102"/>
      <c r="H131" s="102"/>
    </row>
    <row r="132" spans="3:8" ht="20.100000000000001" customHeight="1">
      <c r="C132" s="191">
        <f t="shared" si="1"/>
        <v>11.799999999999974</v>
      </c>
      <c r="D132" s="192"/>
      <c r="E132" s="102"/>
      <c r="F132" s="102"/>
      <c r="G132" s="102"/>
      <c r="H132" s="102"/>
    </row>
    <row r="133" spans="3:8" ht="20.100000000000001" customHeight="1">
      <c r="C133" s="191">
        <f t="shared" si="1"/>
        <v>11.899999999999974</v>
      </c>
      <c r="D133" s="192"/>
      <c r="E133" s="102"/>
      <c r="F133" s="102"/>
      <c r="G133" s="102"/>
      <c r="H133" s="102"/>
    </row>
    <row r="134" spans="3:8" ht="20.100000000000001" customHeight="1">
      <c r="C134" s="191">
        <f t="shared" si="1"/>
        <v>11.999999999999973</v>
      </c>
      <c r="D134" s="192"/>
      <c r="E134" s="102"/>
      <c r="F134" s="102"/>
      <c r="G134" s="102"/>
      <c r="H134" s="102"/>
    </row>
    <row r="135" spans="3:8" ht="20.100000000000001" customHeight="1">
      <c r="C135" s="191">
        <f t="shared" si="1"/>
        <v>12.099999999999973</v>
      </c>
      <c r="D135" s="192"/>
      <c r="E135" s="102"/>
      <c r="F135" s="102"/>
      <c r="G135" s="102"/>
      <c r="H135" s="102"/>
    </row>
    <row r="136" spans="3:8" ht="20.100000000000001" customHeight="1">
      <c r="C136" s="191">
        <f t="shared" si="1"/>
        <v>12.199999999999973</v>
      </c>
      <c r="D136" s="192"/>
      <c r="E136" s="102"/>
      <c r="F136" s="102"/>
      <c r="G136" s="102"/>
      <c r="H136" s="102"/>
    </row>
    <row r="137" spans="3:8" ht="20.100000000000001" customHeight="1">
      <c r="C137" s="191">
        <f t="shared" si="1"/>
        <v>12.299999999999972</v>
      </c>
      <c r="D137" s="192"/>
      <c r="E137" s="102"/>
      <c r="F137" s="102"/>
      <c r="G137" s="102"/>
      <c r="H137" s="102"/>
    </row>
    <row r="138" spans="3:8" ht="20.100000000000001" customHeight="1">
      <c r="C138" s="191">
        <f t="shared" si="1"/>
        <v>12.399999999999972</v>
      </c>
      <c r="D138" s="192"/>
      <c r="E138" s="102"/>
      <c r="F138" s="102"/>
      <c r="G138" s="102"/>
      <c r="H138" s="102"/>
    </row>
    <row r="139" spans="3:8" ht="20.100000000000001" customHeight="1">
      <c r="C139" s="191">
        <f t="shared" si="1"/>
        <v>12.499999999999972</v>
      </c>
      <c r="D139" s="192"/>
      <c r="E139" s="102"/>
      <c r="F139" s="102"/>
      <c r="G139" s="102"/>
      <c r="H139" s="102"/>
    </row>
    <row r="140" spans="3:8" ht="20.100000000000001" customHeight="1">
      <c r="C140" s="191">
        <f t="shared" si="1"/>
        <v>12.599999999999971</v>
      </c>
      <c r="D140" s="192"/>
      <c r="E140" s="102"/>
      <c r="F140" s="102"/>
      <c r="G140" s="102"/>
      <c r="H140" s="102"/>
    </row>
    <row r="141" spans="3:8" ht="20.100000000000001" customHeight="1">
      <c r="C141" s="191">
        <f t="shared" si="1"/>
        <v>12.699999999999971</v>
      </c>
      <c r="D141" s="192"/>
      <c r="E141" s="102"/>
      <c r="F141" s="102"/>
      <c r="G141" s="102"/>
      <c r="H141" s="102"/>
    </row>
    <row r="142" spans="3:8" ht="20.100000000000001" customHeight="1">
      <c r="C142" s="191">
        <f t="shared" si="1"/>
        <v>12.799999999999971</v>
      </c>
      <c r="D142" s="192"/>
      <c r="E142" s="102"/>
      <c r="F142" s="102"/>
      <c r="G142" s="102"/>
      <c r="H142" s="102"/>
    </row>
    <row r="143" spans="3:8" ht="20.100000000000001" customHeight="1">
      <c r="C143" s="191">
        <f t="shared" si="1"/>
        <v>12.89999999999997</v>
      </c>
      <c r="D143" s="192"/>
      <c r="E143" s="102"/>
      <c r="F143" s="102"/>
      <c r="G143" s="102"/>
      <c r="H143" s="102"/>
    </row>
    <row r="144" spans="3:8" ht="20.100000000000001" customHeight="1">
      <c r="C144" s="191">
        <f t="shared" ref="C144:C207" si="2">(C143+($H$5/1000))</f>
        <v>12.99999999999997</v>
      </c>
      <c r="D144" s="192"/>
      <c r="E144" s="102"/>
      <c r="F144" s="102"/>
      <c r="G144" s="102"/>
      <c r="H144" s="102"/>
    </row>
    <row r="145" spans="3:8" ht="20.100000000000001" customHeight="1">
      <c r="C145" s="191">
        <f t="shared" si="2"/>
        <v>13.099999999999969</v>
      </c>
      <c r="D145" s="192"/>
      <c r="E145" s="102"/>
      <c r="F145" s="102"/>
      <c r="G145" s="102"/>
      <c r="H145" s="102"/>
    </row>
    <row r="146" spans="3:8" ht="20.100000000000001" customHeight="1">
      <c r="C146" s="191">
        <f t="shared" si="2"/>
        <v>13.199999999999969</v>
      </c>
      <c r="D146" s="192"/>
      <c r="E146" s="102"/>
      <c r="F146" s="102"/>
      <c r="G146" s="102"/>
      <c r="H146" s="102"/>
    </row>
    <row r="147" spans="3:8" ht="20.100000000000001" customHeight="1">
      <c r="C147" s="191">
        <f t="shared" si="2"/>
        <v>13.299999999999969</v>
      </c>
      <c r="D147" s="192"/>
      <c r="E147" s="102"/>
      <c r="F147" s="102"/>
      <c r="G147" s="102"/>
      <c r="H147" s="102"/>
    </row>
    <row r="148" spans="3:8" ht="20.100000000000001" customHeight="1">
      <c r="C148" s="191">
        <f t="shared" si="2"/>
        <v>13.399999999999968</v>
      </c>
      <c r="D148" s="192"/>
      <c r="E148" s="102"/>
      <c r="F148" s="102"/>
      <c r="G148" s="102"/>
      <c r="H148" s="102"/>
    </row>
    <row r="149" spans="3:8" ht="20.100000000000001" customHeight="1">
      <c r="C149" s="191">
        <f t="shared" si="2"/>
        <v>13.499999999999968</v>
      </c>
      <c r="D149" s="192"/>
      <c r="E149" s="102"/>
      <c r="F149" s="102"/>
      <c r="G149" s="102"/>
      <c r="H149" s="102"/>
    </row>
    <row r="150" spans="3:8" ht="20.100000000000001" customHeight="1">
      <c r="C150" s="191">
        <f t="shared" si="2"/>
        <v>13.599999999999968</v>
      </c>
      <c r="D150" s="192"/>
      <c r="E150" s="102"/>
      <c r="F150" s="102"/>
      <c r="G150" s="102"/>
      <c r="H150" s="102"/>
    </row>
    <row r="151" spans="3:8" ht="20.100000000000001" customHeight="1">
      <c r="C151" s="191">
        <f t="shared" si="2"/>
        <v>13.699999999999967</v>
      </c>
      <c r="D151" s="192"/>
      <c r="E151" s="102"/>
      <c r="F151" s="102"/>
      <c r="G151" s="102"/>
      <c r="H151" s="102"/>
    </row>
    <row r="152" spans="3:8" ht="20.100000000000001" customHeight="1">
      <c r="C152" s="191">
        <f t="shared" si="2"/>
        <v>13.799999999999967</v>
      </c>
      <c r="D152" s="192"/>
      <c r="E152" s="102"/>
      <c r="F152" s="102"/>
      <c r="G152" s="102"/>
      <c r="H152" s="102"/>
    </row>
    <row r="153" spans="3:8" ht="20.100000000000001" customHeight="1">
      <c r="C153" s="191">
        <f t="shared" si="2"/>
        <v>13.899999999999967</v>
      </c>
      <c r="D153" s="192"/>
      <c r="E153" s="102"/>
      <c r="F153" s="102"/>
      <c r="G153" s="102"/>
      <c r="H153" s="102"/>
    </row>
    <row r="154" spans="3:8" ht="20.100000000000001" customHeight="1">
      <c r="C154" s="191">
        <f t="shared" si="2"/>
        <v>13.999999999999966</v>
      </c>
      <c r="D154" s="192"/>
      <c r="E154" s="102"/>
      <c r="F154" s="102"/>
      <c r="G154" s="102"/>
      <c r="H154" s="102"/>
    </row>
    <row r="155" spans="3:8" ht="20.100000000000001" customHeight="1">
      <c r="C155" s="191">
        <f t="shared" si="2"/>
        <v>14.099999999999966</v>
      </c>
      <c r="D155" s="192"/>
      <c r="E155" s="102"/>
      <c r="F155" s="102"/>
      <c r="G155" s="102"/>
      <c r="H155" s="102"/>
    </row>
    <row r="156" spans="3:8" ht="20.100000000000001" customHeight="1">
      <c r="C156" s="191">
        <f t="shared" si="2"/>
        <v>14.199999999999966</v>
      </c>
      <c r="D156" s="192"/>
      <c r="E156" s="102"/>
      <c r="F156" s="102"/>
      <c r="G156" s="102"/>
      <c r="H156" s="102"/>
    </row>
    <row r="157" spans="3:8" ht="20.100000000000001" customHeight="1">
      <c r="C157" s="191">
        <f t="shared" si="2"/>
        <v>14.299999999999965</v>
      </c>
      <c r="D157" s="192"/>
      <c r="E157" s="102"/>
      <c r="F157" s="102"/>
      <c r="G157" s="102"/>
      <c r="H157" s="102"/>
    </row>
    <row r="158" spans="3:8" ht="20.100000000000001" customHeight="1">
      <c r="C158" s="191">
        <f t="shared" si="2"/>
        <v>14.399999999999965</v>
      </c>
      <c r="D158" s="192"/>
      <c r="E158" s="102"/>
      <c r="F158" s="102"/>
      <c r="G158" s="102"/>
      <c r="H158" s="102"/>
    </row>
    <row r="159" spans="3:8" ht="20.100000000000001" customHeight="1">
      <c r="C159" s="191">
        <f t="shared" si="2"/>
        <v>14.499999999999964</v>
      </c>
      <c r="D159" s="192"/>
      <c r="E159" s="102"/>
      <c r="F159" s="102"/>
      <c r="G159" s="102"/>
      <c r="H159" s="102"/>
    </row>
    <row r="160" spans="3:8" ht="20.100000000000001" customHeight="1">
      <c r="C160" s="191">
        <f t="shared" si="2"/>
        <v>14.599999999999964</v>
      </c>
      <c r="D160" s="192"/>
      <c r="E160" s="102"/>
      <c r="F160" s="102"/>
      <c r="G160" s="102"/>
      <c r="H160" s="102"/>
    </row>
    <row r="161" spans="3:8" ht="20.100000000000001" customHeight="1">
      <c r="C161" s="191">
        <f t="shared" si="2"/>
        <v>14.699999999999964</v>
      </c>
      <c r="D161" s="192"/>
      <c r="E161" s="102"/>
      <c r="F161" s="102"/>
      <c r="G161" s="102"/>
      <c r="H161" s="102"/>
    </row>
    <row r="162" spans="3:8" ht="20.100000000000001" customHeight="1">
      <c r="C162" s="191">
        <f t="shared" si="2"/>
        <v>14.799999999999963</v>
      </c>
      <c r="D162" s="192"/>
      <c r="E162" s="102"/>
      <c r="F162" s="102"/>
      <c r="G162" s="102"/>
      <c r="H162" s="102"/>
    </row>
    <row r="163" spans="3:8" ht="20.100000000000001" customHeight="1">
      <c r="C163" s="191">
        <f t="shared" si="2"/>
        <v>14.899999999999963</v>
      </c>
      <c r="D163" s="192"/>
      <c r="E163" s="102"/>
      <c r="F163" s="102"/>
      <c r="G163" s="102"/>
      <c r="H163" s="102"/>
    </row>
    <row r="164" spans="3:8" ht="20.100000000000001" customHeight="1">
      <c r="C164" s="191">
        <f t="shared" si="2"/>
        <v>14.999999999999963</v>
      </c>
      <c r="D164" s="192"/>
      <c r="E164" s="102"/>
      <c r="F164" s="102"/>
      <c r="G164" s="102"/>
      <c r="H164" s="102"/>
    </row>
    <row r="165" spans="3:8" ht="20.100000000000001" customHeight="1">
      <c r="C165" s="191">
        <f t="shared" si="2"/>
        <v>15.099999999999962</v>
      </c>
      <c r="D165" s="192"/>
      <c r="E165" s="102"/>
      <c r="F165" s="102"/>
      <c r="G165" s="102"/>
      <c r="H165" s="102"/>
    </row>
    <row r="166" spans="3:8" ht="20.100000000000001" customHeight="1">
      <c r="C166" s="191">
        <f t="shared" si="2"/>
        <v>15.199999999999962</v>
      </c>
      <c r="D166" s="192"/>
      <c r="E166" s="102"/>
      <c r="F166" s="102"/>
      <c r="G166" s="102"/>
      <c r="H166" s="102"/>
    </row>
    <row r="167" spans="3:8" ht="20.100000000000001" customHeight="1">
      <c r="C167" s="191">
        <f t="shared" si="2"/>
        <v>15.299999999999962</v>
      </c>
      <c r="D167" s="192"/>
      <c r="E167" s="102"/>
      <c r="F167" s="102"/>
      <c r="G167" s="102"/>
      <c r="H167" s="102"/>
    </row>
    <row r="168" spans="3:8" ht="20.100000000000001" customHeight="1">
      <c r="C168" s="191">
        <f t="shared" si="2"/>
        <v>15.399999999999961</v>
      </c>
      <c r="D168" s="192"/>
      <c r="E168" s="102"/>
      <c r="F168" s="102"/>
      <c r="G168" s="102"/>
      <c r="H168" s="102"/>
    </row>
    <row r="169" spans="3:8" ht="20.100000000000001" customHeight="1">
      <c r="C169" s="191">
        <f t="shared" si="2"/>
        <v>15.499999999999961</v>
      </c>
      <c r="D169" s="192"/>
      <c r="E169" s="102"/>
      <c r="F169" s="102"/>
      <c r="G169" s="102"/>
      <c r="H169" s="102"/>
    </row>
    <row r="170" spans="3:8" ht="20.100000000000001" customHeight="1">
      <c r="C170" s="191">
        <f t="shared" si="2"/>
        <v>15.599999999999961</v>
      </c>
      <c r="D170" s="192"/>
      <c r="E170" s="102"/>
      <c r="F170" s="102"/>
      <c r="G170" s="102"/>
      <c r="H170" s="102"/>
    </row>
    <row r="171" spans="3:8" ht="20.100000000000001" customHeight="1">
      <c r="C171" s="191">
        <f t="shared" si="2"/>
        <v>15.69999999999996</v>
      </c>
      <c r="D171" s="192"/>
      <c r="E171" s="102"/>
      <c r="F171" s="102"/>
      <c r="G171" s="102"/>
      <c r="H171" s="102"/>
    </row>
    <row r="172" spans="3:8" ht="20.100000000000001" customHeight="1">
      <c r="C172" s="191">
        <f t="shared" si="2"/>
        <v>15.79999999999996</v>
      </c>
      <c r="D172" s="192"/>
      <c r="E172" s="102"/>
      <c r="F172" s="102"/>
      <c r="G172" s="102"/>
      <c r="H172" s="102"/>
    </row>
    <row r="173" spans="3:8" ht="20.100000000000001" customHeight="1">
      <c r="C173" s="191">
        <f t="shared" si="2"/>
        <v>15.899999999999959</v>
      </c>
      <c r="D173" s="192"/>
      <c r="E173" s="102"/>
      <c r="F173" s="102"/>
      <c r="G173" s="102"/>
      <c r="H173" s="102"/>
    </row>
    <row r="174" spans="3:8" ht="20.100000000000001" customHeight="1">
      <c r="C174" s="191">
        <f t="shared" si="2"/>
        <v>15.999999999999959</v>
      </c>
      <c r="D174" s="192"/>
      <c r="E174" s="102"/>
      <c r="F174" s="102"/>
      <c r="G174" s="102"/>
      <c r="H174" s="102"/>
    </row>
    <row r="175" spans="3:8" ht="20.100000000000001" customHeight="1">
      <c r="C175" s="191">
        <f t="shared" si="2"/>
        <v>16.099999999999959</v>
      </c>
      <c r="D175" s="192"/>
      <c r="E175" s="102"/>
      <c r="F175" s="102"/>
      <c r="G175" s="102"/>
      <c r="H175" s="102"/>
    </row>
    <row r="176" spans="3:8" ht="20.100000000000001" customHeight="1">
      <c r="C176" s="191">
        <f t="shared" si="2"/>
        <v>16.19999999999996</v>
      </c>
      <c r="D176" s="192"/>
      <c r="E176" s="102"/>
      <c r="F176" s="102"/>
      <c r="G176" s="102"/>
      <c r="H176" s="102"/>
    </row>
    <row r="177" spans="3:8" ht="20.100000000000001" customHeight="1">
      <c r="C177" s="191">
        <f t="shared" si="2"/>
        <v>16.299999999999962</v>
      </c>
      <c r="D177" s="192"/>
      <c r="E177" s="102"/>
      <c r="F177" s="102"/>
      <c r="G177" s="102"/>
      <c r="H177" s="102"/>
    </row>
    <row r="178" spans="3:8" ht="20.100000000000001" customHeight="1">
      <c r="C178" s="191">
        <f t="shared" si="2"/>
        <v>16.399999999999963</v>
      </c>
      <c r="D178" s="192"/>
      <c r="E178" s="102"/>
      <c r="F178" s="102"/>
      <c r="G178" s="102"/>
      <c r="H178" s="102"/>
    </row>
    <row r="179" spans="3:8" ht="20.100000000000001" customHeight="1">
      <c r="C179" s="191">
        <f t="shared" si="2"/>
        <v>16.499999999999964</v>
      </c>
      <c r="D179" s="192"/>
      <c r="E179" s="102"/>
      <c r="F179" s="102"/>
      <c r="G179" s="102"/>
      <c r="H179" s="102"/>
    </row>
    <row r="180" spans="3:8" ht="20.100000000000001" customHeight="1">
      <c r="C180" s="191">
        <f t="shared" si="2"/>
        <v>16.599999999999966</v>
      </c>
      <c r="D180" s="192"/>
      <c r="E180" s="102"/>
      <c r="F180" s="102"/>
      <c r="G180" s="102"/>
      <c r="H180" s="102"/>
    </row>
    <row r="181" spans="3:8" ht="20.100000000000001" customHeight="1">
      <c r="C181" s="191">
        <f t="shared" si="2"/>
        <v>16.699999999999967</v>
      </c>
      <c r="D181" s="192"/>
      <c r="E181" s="102"/>
      <c r="F181" s="102"/>
      <c r="G181" s="102"/>
      <c r="H181" s="102"/>
    </row>
    <row r="182" spans="3:8" ht="20.100000000000001" customHeight="1">
      <c r="C182" s="191">
        <f t="shared" si="2"/>
        <v>16.799999999999969</v>
      </c>
      <c r="D182" s="192"/>
      <c r="E182" s="102"/>
      <c r="F182" s="102"/>
      <c r="G182" s="102"/>
      <c r="H182" s="102"/>
    </row>
    <row r="183" spans="3:8" ht="20.100000000000001" customHeight="1">
      <c r="C183" s="191">
        <f t="shared" si="2"/>
        <v>16.89999999999997</v>
      </c>
      <c r="D183" s="192"/>
      <c r="E183" s="102"/>
      <c r="F183" s="102"/>
      <c r="G183" s="102"/>
      <c r="H183" s="102"/>
    </row>
    <row r="184" spans="3:8" ht="20.100000000000001" customHeight="1">
      <c r="C184" s="191">
        <f t="shared" si="2"/>
        <v>16.999999999999972</v>
      </c>
      <c r="D184" s="192"/>
      <c r="E184" s="102"/>
      <c r="F184" s="102"/>
      <c r="G184" s="102"/>
      <c r="H184" s="102"/>
    </row>
    <row r="185" spans="3:8" ht="20.100000000000001" customHeight="1">
      <c r="C185" s="191">
        <f t="shared" si="2"/>
        <v>17.099999999999973</v>
      </c>
      <c r="D185" s="192"/>
      <c r="E185" s="102"/>
      <c r="F185" s="102"/>
      <c r="G185" s="102"/>
      <c r="H185" s="102"/>
    </row>
    <row r="186" spans="3:8" ht="20.100000000000001" customHeight="1">
      <c r="C186" s="191">
        <f t="shared" si="2"/>
        <v>17.199999999999974</v>
      </c>
      <c r="D186" s="192"/>
      <c r="E186" s="102"/>
      <c r="F186" s="102"/>
      <c r="G186" s="102"/>
      <c r="H186" s="102"/>
    </row>
    <row r="187" spans="3:8" ht="20.100000000000001" customHeight="1">
      <c r="C187" s="191">
        <f t="shared" si="2"/>
        <v>17.299999999999976</v>
      </c>
      <c r="D187" s="192"/>
      <c r="E187" s="102"/>
      <c r="F187" s="102"/>
      <c r="G187" s="102"/>
      <c r="H187" s="102"/>
    </row>
    <row r="188" spans="3:8" ht="20.100000000000001" customHeight="1">
      <c r="C188" s="191">
        <f t="shared" si="2"/>
        <v>17.399999999999977</v>
      </c>
      <c r="D188" s="192"/>
      <c r="E188" s="102"/>
      <c r="F188" s="102"/>
      <c r="G188" s="102"/>
      <c r="H188" s="102"/>
    </row>
    <row r="189" spans="3:8" ht="20.100000000000001" customHeight="1">
      <c r="C189" s="191">
        <f t="shared" si="2"/>
        <v>17.499999999999979</v>
      </c>
      <c r="D189" s="192"/>
      <c r="E189" s="102"/>
      <c r="F189" s="102"/>
      <c r="G189" s="102"/>
      <c r="H189" s="102"/>
    </row>
    <row r="190" spans="3:8" ht="20.100000000000001" customHeight="1">
      <c r="C190" s="191">
        <f t="shared" si="2"/>
        <v>17.59999999999998</v>
      </c>
      <c r="D190" s="192"/>
      <c r="E190" s="102"/>
      <c r="F190" s="102"/>
      <c r="G190" s="102"/>
      <c r="H190" s="102"/>
    </row>
    <row r="191" spans="3:8" ht="20.100000000000001" customHeight="1">
      <c r="C191" s="191">
        <f t="shared" si="2"/>
        <v>17.699999999999982</v>
      </c>
      <c r="D191" s="192"/>
      <c r="E191" s="102"/>
      <c r="F191" s="102"/>
      <c r="G191" s="102"/>
      <c r="H191" s="102"/>
    </row>
    <row r="192" spans="3:8" ht="20.100000000000001" customHeight="1">
      <c r="C192" s="191">
        <f t="shared" si="2"/>
        <v>17.799999999999983</v>
      </c>
      <c r="D192" s="192"/>
      <c r="E192" s="102"/>
      <c r="F192" s="102"/>
      <c r="G192" s="102"/>
      <c r="H192" s="102"/>
    </row>
    <row r="193" spans="3:8" ht="20.100000000000001" customHeight="1">
      <c r="C193" s="191">
        <f t="shared" si="2"/>
        <v>17.899999999999984</v>
      </c>
      <c r="D193" s="192"/>
      <c r="E193" s="102"/>
      <c r="F193" s="102"/>
      <c r="G193" s="102"/>
      <c r="H193" s="102"/>
    </row>
    <row r="194" spans="3:8" ht="20.100000000000001" customHeight="1">
      <c r="C194" s="191">
        <f t="shared" si="2"/>
        <v>17.999999999999986</v>
      </c>
      <c r="D194" s="192"/>
      <c r="E194" s="102"/>
      <c r="F194" s="102"/>
      <c r="G194" s="102"/>
      <c r="H194" s="102"/>
    </row>
    <row r="195" spans="3:8" ht="20.100000000000001" customHeight="1">
      <c r="C195" s="191">
        <f t="shared" si="2"/>
        <v>18.099999999999987</v>
      </c>
      <c r="D195" s="192"/>
      <c r="E195" s="102"/>
      <c r="F195" s="102"/>
      <c r="G195" s="102"/>
      <c r="H195" s="102"/>
    </row>
    <row r="196" spans="3:8" ht="20.100000000000001" customHeight="1">
      <c r="C196" s="191">
        <f t="shared" si="2"/>
        <v>18.199999999999989</v>
      </c>
      <c r="D196" s="192"/>
      <c r="E196" s="102"/>
      <c r="F196" s="102"/>
      <c r="G196" s="102"/>
      <c r="H196" s="102"/>
    </row>
    <row r="197" spans="3:8" ht="20.100000000000001" customHeight="1">
      <c r="C197" s="191">
        <f t="shared" si="2"/>
        <v>18.29999999999999</v>
      </c>
      <c r="D197" s="192"/>
      <c r="E197" s="102"/>
      <c r="F197" s="102"/>
      <c r="G197" s="102"/>
      <c r="H197" s="102"/>
    </row>
    <row r="198" spans="3:8" ht="20.100000000000001" customHeight="1">
      <c r="C198" s="191">
        <f t="shared" si="2"/>
        <v>18.399999999999991</v>
      </c>
      <c r="D198" s="192"/>
      <c r="E198" s="102"/>
      <c r="F198" s="102"/>
      <c r="G198" s="102"/>
      <c r="H198" s="102"/>
    </row>
    <row r="199" spans="3:8" ht="20.100000000000001" customHeight="1">
      <c r="C199" s="191">
        <f t="shared" si="2"/>
        <v>18.499999999999993</v>
      </c>
      <c r="D199" s="192"/>
      <c r="E199" s="102"/>
      <c r="F199" s="102"/>
      <c r="G199" s="102"/>
      <c r="H199" s="102"/>
    </row>
    <row r="200" spans="3:8" ht="20.100000000000001" customHeight="1">
      <c r="C200" s="191">
        <f t="shared" si="2"/>
        <v>18.599999999999994</v>
      </c>
      <c r="D200" s="192"/>
      <c r="E200" s="102"/>
      <c r="F200" s="102"/>
      <c r="G200" s="102"/>
      <c r="H200" s="102"/>
    </row>
    <row r="201" spans="3:8" ht="20.100000000000001" customHeight="1">
      <c r="C201" s="191">
        <f t="shared" si="2"/>
        <v>18.699999999999996</v>
      </c>
      <c r="D201" s="192"/>
      <c r="E201" s="102"/>
      <c r="F201" s="102"/>
      <c r="G201" s="102"/>
      <c r="H201" s="102"/>
    </row>
    <row r="202" spans="3:8" ht="20.100000000000001" customHeight="1">
      <c r="C202" s="191">
        <f t="shared" si="2"/>
        <v>18.799999999999997</v>
      </c>
      <c r="D202" s="192"/>
      <c r="E202" s="102"/>
      <c r="F202" s="102"/>
      <c r="G202" s="102"/>
      <c r="H202" s="102"/>
    </row>
    <row r="203" spans="3:8" ht="20.100000000000001" customHeight="1">
      <c r="C203" s="191">
        <f t="shared" si="2"/>
        <v>18.899999999999999</v>
      </c>
      <c r="D203" s="192"/>
      <c r="E203" s="102"/>
      <c r="F203" s="102"/>
      <c r="G203" s="102"/>
      <c r="H203" s="102"/>
    </row>
    <row r="204" spans="3:8" ht="20.100000000000001" customHeight="1">
      <c r="C204" s="191">
        <f t="shared" si="2"/>
        <v>19</v>
      </c>
      <c r="D204" s="192"/>
      <c r="E204" s="102"/>
      <c r="F204" s="102"/>
      <c r="G204" s="102"/>
      <c r="H204" s="102"/>
    </row>
    <row r="205" spans="3:8" ht="20.100000000000001" customHeight="1">
      <c r="C205" s="191">
        <f t="shared" si="2"/>
        <v>19.100000000000001</v>
      </c>
      <c r="D205" s="192"/>
      <c r="E205" s="102"/>
      <c r="F205" s="102"/>
      <c r="G205" s="102"/>
      <c r="H205" s="102"/>
    </row>
    <row r="206" spans="3:8" ht="20.100000000000001" customHeight="1">
      <c r="C206" s="191">
        <f t="shared" si="2"/>
        <v>19.200000000000003</v>
      </c>
      <c r="D206" s="192"/>
      <c r="E206" s="102"/>
      <c r="F206" s="102"/>
      <c r="G206" s="102"/>
      <c r="H206" s="102"/>
    </row>
    <row r="207" spans="3:8" ht="20.100000000000001" customHeight="1">
      <c r="C207" s="191">
        <f t="shared" si="2"/>
        <v>19.300000000000004</v>
      </c>
      <c r="D207" s="192"/>
      <c r="E207" s="102"/>
      <c r="F207" s="102"/>
      <c r="G207" s="102"/>
      <c r="H207" s="102"/>
    </row>
    <row r="208" spans="3:8" ht="20.100000000000001" customHeight="1">
      <c r="C208" s="191">
        <f t="shared" ref="C208:C271" si="3">(C207+($H$5/1000))</f>
        <v>19.400000000000006</v>
      </c>
      <c r="D208" s="192"/>
      <c r="E208" s="102"/>
      <c r="F208" s="102"/>
      <c r="G208" s="102"/>
      <c r="H208" s="102"/>
    </row>
    <row r="209" spans="3:8" ht="20.100000000000001" customHeight="1">
      <c r="C209" s="191">
        <f t="shared" si="3"/>
        <v>19.500000000000007</v>
      </c>
      <c r="D209" s="192"/>
      <c r="E209" s="102"/>
      <c r="F209" s="102"/>
      <c r="G209" s="102"/>
      <c r="H209" s="102"/>
    </row>
    <row r="210" spans="3:8" ht="20.100000000000001" customHeight="1">
      <c r="C210" s="191">
        <f t="shared" si="3"/>
        <v>19.600000000000009</v>
      </c>
      <c r="D210" s="192"/>
      <c r="E210" s="102"/>
      <c r="F210" s="102"/>
      <c r="G210" s="102"/>
      <c r="H210" s="102"/>
    </row>
    <row r="211" spans="3:8" ht="20.100000000000001" customHeight="1">
      <c r="C211" s="191">
        <f t="shared" si="3"/>
        <v>19.70000000000001</v>
      </c>
      <c r="D211" s="192"/>
      <c r="E211" s="102"/>
      <c r="F211" s="102"/>
      <c r="G211" s="102"/>
      <c r="H211" s="102"/>
    </row>
    <row r="212" spans="3:8" ht="20.100000000000001" customHeight="1">
      <c r="C212" s="191">
        <f t="shared" si="3"/>
        <v>19.800000000000011</v>
      </c>
      <c r="D212" s="192"/>
      <c r="E212" s="102"/>
      <c r="F212" s="102"/>
      <c r="G212" s="102"/>
      <c r="H212" s="102"/>
    </row>
    <row r="213" spans="3:8" ht="20.100000000000001" customHeight="1">
      <c r="C213" s="191">
        <f t="shared" si="3"/>
        <v>19.900000000000013</v>
      </c>
      <c r="D213" s="192"/>
      <c r="E213" s="102"/>
      <c r="F213" s="102"/>
      <c r="G213" s="102"/>
      <c r="H213" s="102"/>
    </row>
    <row r="214" spans="3:8" ht="20.100000000000001" customHeight="1">
      <c r="C214" s="191">
        <f t="shared" si="3"/>
        <v>20.000000000000014</v>
      </c>
      <c r="D214" s="192"/>
      <c r="E214" s="102"/>
      <c r="F214" s="102"/>
      <c r="G214" s="102"/>
      <c r="H214" s="102"/>
    </row>
    <row r="215" spans="3:8" ht="20.100000000000001" customHeight="1">
      <c r="C215" s="191">
        <f t="shared" si="3"/>
        <v>20.100000000000016</v>
      </c>
      <c r="D215" s="192"/>
      <c r="E215" s="102"/>
      <c r="F215" s="102"/>
      <c r="G215" s="102"/>
      <c r="H215" s="102"/>
    </row>
    <row r="216" spans="3:8" ht="20.100000000000001" customHeight="1">
      <c r="C216" s="191">
        <f t="shared" si="3"/>
        <v>20.200000000000017</v>
      </c>
      <c r="D216" s="192"/>
      <c r="E216" s="102"/>
      <c r="F216" s="102"/>
      <c r="G216" s="102"/>
      <c r="H216" s="102"/>
    </row>
    <row r="217" spans="3:8" ht="20.100000000000001" customHeight="1">
      <c r="C217" s="191">
        <f t="shared" si="3"/>
        <v>20.300000000000018</v>
      </c>
      <c r="D217" s="192"/>
      <c r="E217" s="102"/>
      <c r="F217" s="102"/>
      <c r="G217" s="102"/>
      <c r="H217" s="102"/>
    </row>
    <row r="218" spans="3:8" ht="20.100000000000001" customHeight="1">
      <c r="C218" s="191">
        <f t="shared" si="3"/>
        <v>20.40000000000002</v>
      </c>
      <c r="D218" s="192"/>
      <c r="E218" s="102"/>
      <c r="F218" s="102"/>
      <c r="G218" s="102"/>
      <c r="H218" s="102"/>
    </row>
    <row r="219" spans="3:8" ht="20.100000000000001" customHeight="1">
      <c r="C219" s="191">
        <f t="shared" si="3"/>
        <v>20.500000000000021</v>
      </c>
      <c r="D219" s="192"/>
      <c r="E219" s="102"/>
      <c r="F219" s="102"/>
      <c r="G219" s="102"/>
      <c r="H219" s="102"/>
    </row>
    <row r="220" spans="3:8" ht="20.100000000000001" customHeight="1">
      <c r="C220" s="191">
        <f t="shared" si="3"/>
        <v>20.600000000000023</v>
      </c>
      <c r="D220" s="192"/>
      <c r="E220" s="102"/>
      <c r="F220" s="102"/>
      <c r="G220" s="102"/>
      <c r="H220" s="102"/>
    </row>
    <row r="221" spans="3:8" ht="20.100000000000001" customHeight="1">
      <c r="C221" s="191">
        <f t="shared" si="3"/>
        <v>20.700000000000024</v>
      </c>
      <c r="D221" s="192"/>
      <c r="E221" s="102"/>
      <c r="F221" s="102"/>
      <c r="G221" s="102"/>
      <c r="H221" s="102"/>
    </row>
    <row r="222" spans="3:8" ht="20.100000000000001" customHeight="1">
      <c r="C222" s="191">
        <f t="shared" si="3"/>
        <v>20.800000000000026</v>
      </c>
      <c r="D222" s="192"/>
      <c r="E222" s="102"/>
      <c r="F222" s="102"/>
      <c r="G222" s="102"/>
      <c r="H222" s="102"/>
    </row>
    <row r="223" spans="3:8" ht="20.100000000000001" customHeight="1">
      <c r="C223" s="191">
        <f t="shared" si="3"/>
        <v>20.900000000000027</v>
      </c>
      <c r="D223" s="192"/>
      <c r="E223" s="102"/>
      <c r="F223" s="102"/>
      <c r="G223" s="102"/>
      <c r="H223" s="102"/>
    </row>
    <row r="224" spans="3:8" ht="20.100000000000001" customHeight="1">
      <c r="C224" s="191">
        <f t="shared" si="3"/>
        <v>21.000000000000028</v>
      </c>
      <c r="D224" s="192"/>
      <c r="E224" s="102"/>
      <c r="F224" s="102"/>
      <c r="G224" s="102"/>
      <c r="H224" s="102"/>
    </row>
    <row r="225" spans="3:8" ht="20.100000000000001" customHeight="1">
      <c r="C225" s="191">
        <f t="shared" si="3"/>
        <v>21.10000000000003</v>
      </c>
      <c r="D225" s="192"/>
      <c r="E225" s="102"/>
      <c r="F225" s="102"/>
      <c r="G225" s="102"/>
      <c r="H225" s="102"/>
    </row>
    <row r="226" spans="3:8" ht="20.100000000000001" customHeight="1">
      <c r="C226" s="191">
        <f t="shared" si="3"/>
        <v>21.200000000000031</v>
      </c>
      <c r="D226" s="192"/>
      <c r="E226" s="102"/>
      <c r="F226" s="102"/>
      <c r="G226" s="102"/>
      <c r="H226" s="102"/>
    </row>
    <row r="227" spans="3:8" ht="20.100000000000001" customHeight="1">
      <c r="C227" s="191">
        <f t="shared" si="3"/>
        <v>21.300000000000033</v>
      </c>
      <c r="D227" s="192"/>
      <c r="E227" s="102"/>
      <c r="F227" s="102"/>
      <c r="G227" s="102"/>
      <c r="H227" s="102"/>
    </row>
    <row r="228" spans="3:8" ht="20.100000000000001" customHeight="1">
      <c r="C228" s="191">
        <f t="shared" si="3"/>
        <v>21.400000000000034</v>
      </c>
      <c r="D228" s="192"/>
      <c r="E228" s="102"/>
      <c r="F228" s="102"/>
      <c r="G228" s="102"/>
      <c r="H228" s="102"/>
    </row>
    <row r="229" spans="3:8" ht="20.100000000000001" customHeight="1">
      <c r="C229" s="191">
        <f t="shared" si="3"/>
        <v>21.500000000000036</v>
      </c>
      <c r="D229" s="192"/>
      <c r="E229" s="102"/>
      <c r="F229" s="102"/>
      <c r="G229" s="102"/>
      <c r="H229" s="102"/>
    </row>
    <row r="230" spans="3:8" ht="20.100000000000001" customHeight="1">
      <c r="C230" s="191">
        <f t="shared" si="3"/>
        <v>21.600000000000037</v>
      </c>
      <c r="D230" s="192"/>
      <c r="E230" s="102"/>
      <c r="F230" s="102"/>
      <c r="G230" s="102"/>
      <c r="H230" s="102"/>
    </row>
    <row r="231" spans="3:8" ht="20.100000000000001" customHeight="1">
      <c r="C231" s="191">
        <f t="shared" si="3"/>
        <v>21.700000000000038</v>
      </c>
      <c r="D231" s="192"/>
      <c r="E231" s="102"/>
      <c r="F231" s="102"/>
      <c r="G231" s="102"/>
      <c r="H231" s="102"/>
    </row>
    <row r="232" spans="3:8" ht="20.100000000000001" customHeight="1">
      <c r="C232" s="191">
        <f t="shared" si="3"/>
        <v>21.80000000000004</v>
      </c>
      <c r="D232" s="192"/>
      <c r="E232" s="102"/>
      <c r="F232" s="102"/>
      <c r="G232" s="102"/>
      <c r="H232" s="102"/>
    </row>
    <row r="233" spans="3:8" ht="20.100000000000001" customHeight="1">
      <c r="C233" s="191">
        <f t="shared" si="3"/>
        <v>21.900000000000041</v>
      </c>
      <c r="D233" s="192"/>
      <c r="E233" s="102"/>
      <c r="F233" s="102"/>
      <c r="G233" s="102"/>
      <c r="H233" s="102"/>
    </row>
    <row r="234" spans="3:8" ht="20.100000000000001" customHeight="1">
      <c r="C234" s="191">
        <f t="shared" si="3"/>
        <v>22.000000000000043</v>
      </c>
      <c r="D234" s="192"/>
      <c r="E234" s="102"/>
      <c r="F234" s="102"/>
      <c r="G234" s="102"/>
      <c r="H234" s="102"/>
    </row>
    <row r="235" spans="3:8" ht="20.100000000000001" customHeight="1">
      <c r="C235" s="191">
        <f t="shared" si="3"/>
        <v>22.100000000000044</v>
      </c>
      <c r="D235" s="192"/>
      <c r="E235" s="102"/>
      <c r="F235" s="102"/>
      <c r="G235" s="102"/>
      <c r="H235" s="102"/>
    </row>
    <row r="236" spans="3:8" ht="20.100000000000001" customHeight="1">
      <c r="C236" s="191">
        <f t="shared" si="3"/>
        <v>22.200000000000045</v>
      </c>
      <c r="D236" s="192"/>
      <c r="E236" s="102"/>
      <c r="F236" s="102"/>
      <c r="G236" s="102"/>
      <c r="H236" s="102"/>
    </row>
    <row r="237" spans="3:8" ht="20.100000000000001" customHeight="1">
      <c r="C237" s="191">
        <f t="shared" si="3"/>
        <v>22.300000000000047</v>
      </c>
      <c r="D237" s="192"/>
      <c r="E237" s="102"/>
      <c r="F237" s="102"/>
      <c r="G237" s="102"/>
      <c r="H237" s="102"/>
    </row>
    <row r="238" spans="3:8" ht="20.100000000000001" customHeight="1">
      <c r="C238" s="191">
        <f t="shared" si="3"/>
        <v>22.400000000000048</v>
      </c>
      <c r="D238" s="192"/>
      <c r="E238" s="102"/>
      <c r="F238" s="102"/>
      <c r="G238" s="102"/>
      <c r="H238" s="102"/>
    </row>
    <row r="239" spans="3:8" ht="20.100000000000001" customHeight="1">
      <c r="C239" s="191">
        <f t="shared" si="3"/>
        <v>22.50000000000005</v>
      </c>
      <c r="D239" s="192"/>
      <c r="E239" s="102"/>
      <c r="F239" s="102"/>
      <c r="G239" s="102"/>
      <c r="H239" s="102"/>
    </row>
    <row r="240" spans="3:8" ht="20.100000000000001" customHeight="1">
      <c r="C240" s="191">
        <f t="shared" si="3"/>
        <v>22.600000000000051</v>
      </c>
      <c r="D240" s="192"/>
      <c r="E240" s="102"/>
      <c r="F240" s="102"/>
      <c r="G240" s="102"/>
      <c r="H240" s="102"/>
    </row>
    <row r="241" spans="3:8" ht="20.100000000000001" customHeight="1">
      <c r="C241" s="191">
        <f t="shared" si="3"/>
        <v>22.700000000000053</v>
      </c>
      <c r="D241" s="192"/>
      <c r="E241" s="102"/>
      <c r="F241" s="102"/>
      <c r="G241" s="102"/>
      <c r="H241" s="102"/>
    </row>
    <row r="242" spans="3:8" ht="20.100000000000001" customHeight="1">
      <c r="C242" s="191">
        <f t="shared" si="3"/>
        <v>22.800000000000054</v>
      </c>
      <c r="D242" s="192"/>
      <c r="E242" s="102"/>
      <c r="F242" s="102"/>
      <c r="G242" s="102"/>
      <c r="H242" s="102"/>
    </row>
    <row r="243" spans="3:8" ht="20.100000000000001" customHeight="1">
      <c r="C243" s="191">
        <f t="shared" si="3"/>
        <v>22.900000000000055</v>
      </c>
      <c r="D243" s="192"/>
      <c r="E243" s="102"/>
      <c r="F243" s="102"/>
      <c r="G243" s="102"/>
      <c r="H243" s="102"/>
    </row>
    <row r="244" spans="3:8" ht="20.100000000000001" customHeight="1">
      <c r="C244" s="191">
        <f t="shared" si="3"/>
        <v>23.000000000000057</v>
      </c>
      <c r="D244" s="192"/>
      <c r="E244" s="102"/>
      <c r="F244" s="102"/>
      <c r="G244" s="102"/>
      <c r="H244" s="102"/>
    </row>
    <row r="245" spans="3:8" ht="20.100000000000001" customHeight="1">
      <c r="C245" s="191">
        <f t="shared" si="3"/>
        <v>23.100000000000058</v>
      </c>
      <c r="D245" s="192"/>
      <c r="E245" s="102"/>
      <c r="F245" s="102"/>
      <c r="G245" s="102"/>
      <c r="H245" s="102"/>
    </row>
    <row r="246" spans="3:8" ht="20.100000000000001" customHeight="1">
      <c r="C246" s="191">
        <f t="shared" si="3"/>
        <v>23.20000000000006</v>
      </c>
      <c r="D246" s="192"/>
      <c r="E246" s="102"/>
      <c r="F246" s="102"/>
      <c r="G246" s="102"/>
      <c r="H246" s="102"/>
    </row>
    <row r="247" spans="3:8" ht="20.100000000000001" customHeight="1">
      <c r="C247" s="191">
        <f t="shared" si="3"/>
        <v>23.300000000000061</v>
      </c>
      <c r="D247" s="192"/>
      <c r="E247" s="102"/>
      <c r="F247" s="102"/>
      <c r="G247" s="102"/>
      <c r="H247" s="102"/>
    </row>
    <row r="248" spans="3:8" ht="20.100000000000001" customHeight="1">
      <c r="C248" s="191">
        <f t="shared" si="3"/>
        <v>23.400000000000063</v>
      </c>
      <c r="D248" s="192"/>
      <c r="E248" s="102"/>
      <c r="F248" s="102"/>
      <c r="G248" s="102"/>
      <c r="H248" s="102"/>
    </row>
    <row r="249" spans="3:8" ht="20.100000000000001" customHeight="1">
      <c r="C249" s="191">
        <f t="shared" si="3"/>
        <v>23.500000000000064</v>
      </c>
      <c r="D249" s="192"/>
      <c r="E249" s="102"/>
      <c r="F249" s="102"/>
      <c r="G249" s="102"/>
      <c r="H249" s="102"/>
    </row>
    <row r="250" spans="3:8" ht="20.100000000000001" customHeight="1">
      <c r="C250" s="191">
        <f t="shared" si="3"/>
        <v>23.600000000000065</v>
      </c>
      <c r="D250" s="192"/>
      <c r="E250" s="102"/>
      <c r="F250" s="102"/>
      <c r="G250" s="102"/>
      <c r="H250" s="102"/>
    </row>
    <row r="251" spans="3:8" ht="20.100000000000001" customHeight="1">
      <c r="C251" s="191">
        <f t="shared" si="3"/>
        <v>23.700000000000067</v>
      </c>
      <c r="D251" s="192"/>
      <c r="E251" s="102"/>
      <c r="F251" s="102"/>
      <c r="G251" s="102"/>
      <c r="H251" s="102"/>
    </row>
    <row r="252" spans="3:8" ht="20.100000000000001" customHeight="1">
      <c r="C252" s="191">
        <f t="shared" si="3"/>
        <v>23.800000000000068</v>
      </c>
      <c r="D252" s="192"/>
      <c r="E252" s="102"/>
      <c r="F252" s="102"/>
      <c r="G252" s="102"/>
      <c r="H252" s="102"/>
    </row>
    <row r="253" spans="3:8" ht="20.100000000000001" customHeight="1">
      <c r="C253" s="191">
        <f t="shared" si="3"/>
        <v>23.90000000000007</v>
      </c>
      <c r="D253" s="192"/>
      <c r="E253" s="102"/>
      <c r="F253" s="102"/>
      <c r="G253" s="102"/>
      <c r="H253" s="102"/>
    </row>
    <row r="254" spans="3:8" ht="20.100000000000001" customHeight="1">
      <c r="C254" s="191">
        <f t="shared" si="3"/>
        <v>24.000000000000071</v>
      </c>
      <c r="D254" s="192"/>
      <c r="E254" s="102"/>
      <c r="F254" s="102"/>
      <c r="G254" s="102"/>
      <c r="H254" s="102"/>
    </row>
    <row r="255" spans="3:8" ht="20.100000000000001" customHeight="1">
      <c r="C255" s="191">
        <f t="shared" si="3"/>
        <v>24.100000000000072</v>
      </c>
      <c r="D255" s="192"/>
      <c r="E255" s="102"/>
      <c r="F255" s="102"/>
      <c r="G255" s="102"/>
      <c r="H255" s="102"/>
    </row>
    <row r="256" spans="3:8" ht="20.100000000000001" customHeight="1">
      <c r="C256" s="191">
        <f t="shared" si="3"/>
        <v>24.200000000000074</v>
      </c>
      <c r="D256" s="192"/>
      <c r="E256" s="102"/>
      <c r="F256" s="102"/>
      <c r="G256" s="102"/>
      <c r="H256" s="102"/>
    </row>
    <row r="257" spans="3:8" ht="20.100000000000001" customHeight="1">
      <c r="C257" s="191">
        <f t="shared" si="3"/>
        <v>24.300000000000075</v>
      </c>
      <c r="D257" s="192"/>
      <c r="E257" s="102"/>
      <c r="F257" s="102"/>
      <c r="G257" s="102"/>
      <c r="H257" s="102"/>
    </row>
    <row r="258" spans="3:8" ht="20.100000000000001" customHeight="1">
      <c r="C258" s="191">
        <f t="shared" si="3"/>
        <v>24.400000000000077</v>
      </c>
      <c r="D258" s="192"/>
      <c r="E258" s="102"/>
      <c r="F258" s="102"/>
      <c r="G258" s="102"/>
      <c r="H258" s="102"/>
    </row>
    <row r="259" spans="3:8" ht="20.100000000000001" customHeight="1">
      <c r="C259" s="191">
        <f t="shared" si="3"/>
        <v>24.500000000000078</v>
      </c>
      <c r="D259" s="192"/>
      <c r="E259" s="102"/>
      <c r="F259" s="102"/>
      <c r="G259" s="102"/>
      <c r="H259" s="102"/>
    </row>
    <row r="260" spans="3:8" ht="20.100000000000001" customHeight="1">
      <c r="C260" s="191">
        <f t="shared" si="3"/>
        <v>24.60000000000008</v>
      </c>
      <c r="D260" s="192"/>
      <c r="E260" s="102"/>
      <c r="F260" s="102"/>
      <c r="G260" s="102"/>
      <c r="H260" s="102"/>
    </row>
    <row r="261" spans="3:8" ht="20.100000000000001" customHeight="1">
      <c r="C261" s="191">
        <f t="shared" si="3"/>
        <v>24.700000000000081</v>
      </c>
      <c r="D261" s="192"/>
      <c r="E261" s="102"/>
      <c r="F261" s="102"/>
      <c r="G261" s="102"/>
      <c r="H261" s="102"/>
    </row>
    <row r="262" spans="3:8" ht="20.100000000000001" customHeight="1">
      <c r="C262" s="191">
        <f t="shared" si="3"/>
        <v>24.800000000000082</v>
      </c>
      <c r="D262" s="192"/>
      <c r="E262" s="102"/>
      <c r="F262" s="102"/>
      <c r="G262" s="102"/>
      <c r="H262" s="102"/>
    </row>
    <row r="263" spans="3:8" ht="20.100000000000001" customHeight="1">
      <c r="C263" s="191">
        <f t="shared" si="3"/>
        <v>24.900000000000084</v>
      </c>
      <c r="D263" s="192"/>
      <c r="E263" s="102"/>
      <c r="F263" s="102"/>
      <c r="G263" s="102"/>
      <c r="H263" s="102"/>
    </row>
    <row r="264" spans="3:8" ht="20.100000000000001" customHeight="1">
      <c r="C264" s="191">
        <f t="shared" si="3"/>
        <v>25.000000000000085</v>
      </c>
      <c r="D264" s="192"/>
      <c r="E264" s="102"/>
      <c r="F264" s="102"/>
      <c r="G264" s="102"/>
      <c r="H264" s="102"/>
    </row>
    <row r="265" spans="3:8" ht="20.100000000000001" customHeight="1">
      <c r="C265" s="191">
        <f t="shared" si="3"/>
        <v>25.100000000000087</v>
      </c>
      <c r="D265" s="192"/>
      <c r="E265" s="102"/>
      <c r="F265" s="102"/>
      <c r="G265" s="102"/>
      <c r="H265" s="102"/>
    </row>
    <row r="266" spans="3:8" ht="20.100000000000001" customHeight="1">
      <c r="C266" s="191">
        <f t="shared" si="3"/>
        <v>25.200000000000088</v>
      </c>
      <c r="D266" s="192"/>
      <c r="E266" s="102"/>
      <c r="F266" s="102"/>
      <c r="G266" s="102"/>
      <c r="H266" s="102"/>
    </row>
    <row r="267" spans="3:8" ht="20.100000000000001" customHeight="1">
      <c r="C267" s="191">
        <f t="shared" si="3"/>
        <v>25.30000000000009</v>
      </c>
      <c r="D267" s="192"/>
      <c r="E267" s="102"/>
      <c r="F267" s="102"/>
      <c r="G267" s="102"/>
      <c r="H267" s="102"/>
    </row>
    <row r="268" spans="3:8" ht="20.100000000000001" customHeight="1">
      <c r="C268" s="191">
        <f t="shared" si="3"/>
        <v>25.400000000000091</v>
      </c>
      <c r="D268" s="192"/>
      <c r="E268" s="102"/>
      <c r="F268" s="102"/>
      <c r="G268" s="102"/>
      <c r="H268" s="102"/>
    </row>
    <row r="269" spans="3:8" ht="20.100000000000001" customHeight="1">
      <c r="C269" s="191">
        <f t="shared" si="3"/>
        <v>25.500000000000092</v>
      </c>
      <c r="D269" s="192"/>
      <c r="E269" s="102"/>
      <c r="F269" s="102"/>
      <c r="G269" s="102"/>
      <c r="H269" s="102"/>
    </row>
    <row r="270" spans="3:8" ht="20.100000000000001" customHeight="1">
      <c r="C270" s="191">
        <f t="shared" si="3"/>
        <v>25.600000000000094</v>
      </c>
      <c r="D270" s="192"/>
      <c r="E270" s="102"/>
      <c r="F270" s="102"/>
      <c r="G270" s="102"/>
      <c r="H270" s="102"/>
    </row>
    <row r="271" spans="3:8" ht="20.100000000000001" customHeight="1">
      <c r="C271" s="191">
        <f t="shared" si="3"/>
        <v>25.700000000000095</v>
      </c>
      <c r="D271" s="192"/>
      <c r="E271" s="102"/>
      <c r="F271" s="102"/>
      <c r="G271" s="102"/>
      <c r="H271" s="102"/>
    </row>
    <row r="272" spans="3:8" ht="20.100000000000001" customHeight="1">
      <c r="C272" s="191">
        <f t="shared" ref="C272:C314" si="4">(C271+($H$5/1000))</f>
        <v>25.800000000000097</v>
      </c>
      <c r="D272" s="192"/>
      <c r="E272" s="102"/>
      <c r="F272" s="102"/>
      <c r="G272" s="102"/>
      <c r="H272" s="102"/>
    </row>
    <row r="273" spans="3:8" ht="20.100000000000001" customHeight="1">
      <c r="C273" s="191">
        <f t="shared" si="4"/>
        <v>25.900000000000098</v>
      </c>
      <c r="D273" s="192"/>
      <c r="E273" s="102"/>
      <c r="F273" s="102"/>
      <c r="G273" s="102"/>
      <c r="H273" s="102"/>
    </row>
    <row r="274" spans="3:8" ht="20.100000000000001" customHeight="1">
      <c r="C274" s="191">
        <f t="shared" si="4"/>
        <v>26.000000000000099</v>
      </c>
      <c r="D274" s="192"/>
      <c r="E274" s="102"/>
      <c r="F274" s="102"/>
      <c r="G274" s="102"/>
      <c r="H274" s="102"/>
    </row>
    <row r="275" spans="3:8" ht="20.100000000000001" customHeight="1">
      <c r="C275" s="191">
        <f t="shared" si="4"/>
        <v>26.100000000000101</v>
      </c>
      <c r="D275" s="192"/>
      <c r="E275" s="102"/>
      <c r="F275" s="102"/>
      <c r="G275" s="102"/>
      <c r="H275" s="102"/>
    </row>
    <row r="276" spans="3:8" ht="20.100000000000001" customHeight="1">
      <c r="C276" s="191">
        <f t="shared" si="4"/>
        <v>26.200000000000102</v>
      </c>
      <c r="D276" s="192"/>
      <c r="E276" s="102"/>
      <c r="F276" s="102"/>
      <c r="G276" s="102"/>
      <c r="H276" s="102"/>
    </row>
    <row r="277" spans="3:8" ht="20.100000000000001" customHeight="1">
      <c r="C277" s="191">
        <f t="shared" si="4"/>
        <v>26.300000000000104</v>
      </c>
      <c r="D277" s="192"/>
      <c r="E277" s="102"/>
      <c r="F277" s="102"/>
      <c r="G277" s="102"/>
      <c r="H277" s="102"/>
    </row>
    <row r="278" spans="3:8" ht="20.100000000000001" customHeight="1">
      <c r="C278" s="191">
        <f t="shared" si="4"/>
        <v>26.400000000000105</v>
      </c>
      <c r="D278" s="192"/>
      <c r="E278" s="102"/>
      <c r="F278" s="102"/>
      <c r="G278" s="102"/>
      <c r="H278" s="102"/>
    </row>
    <row r="279" spans="3:8" ht="20.100000000000001" customHeight="1">
      <c r="C279" s="191">
        <f t="shared" si="4"/>
        <v>26.500000000000107</v>
      </c>
      <c r="D279" s="192"/>
      <c r="E279" s="102"/>
      <c r="F279" s="102"/>
      <c r="G279" s="102"/>
      <c r="H279" s="102"/>
    </row>
    <row r="280" spans="3:8" ht="20.100000000000001" customHeight="1">
      <c r="C280" s="191">
        <f t="shared" si="4"/>
        <v>26.600000000000108</v>
      </c>
      <c r="D280" s="192"/>
      <c r="E280" s="102"/>
      <c r="F280" s="102"/>
      <c r="G280" s="102"/>
      <c r="H280" s="102"/>
    </row>
    <row r="281" spans="3:8" ht="20.100000000000001" customHeight="1">
      <c r="C281" s="191">
        <f t="shared" si="4"/>
        <v>26.700000000000109</v>
      </c>
      <c r="D281" s="192"/>
      <c r="E281" s="102"/>
      <c r="F281" s="102"/>
      <c r="G281" s="102"/>
      <c r="H281" s="102"/>
    </row>
    <row r="282" spans="3:8" ht="20.100000000000001" customHeight="1">
      <c r="C282" s="191">
        <f t="shared" si="4"/>
        <v>26.800000000000111</v>
      </c>
      <c r="D282" s="192"/>
      <c r="E282" s="102"/>
      <c r="F282" s="102"/>
      <c r="G282" s="102"/>
      <c r="H282" s="102"/>
    </row>
    <row r="283" spans="3:8" ht="20.100000000000001" customHeight="1">
      <c r="C283" s="191">
        <f t="shared" si="4"/>
        <v>26.900000000000112</v>
      </c>
      <c r="D283" s="192"/>
      <c r="E283" s="102"/>
      <c r="F283" s="102"/>
      <c r="G283" s="102"/>
      <c r="H283" s="102"/>
    </row>
    <row r="284" spans="3:8" ht="20.100000000000001" customHeight="1">
      <c r="C284" s="191">
        <f t="shared" si="4"/>
        <v>27.000000000000114</v>
      </c>
      <c r="D284" s="192"/>
      <c r="E284" s="102"/>
      <c r="F284" s="102"/>
      <c r="G284" s="102"/>
      <c r="H284" s="102"/>
    </row>
    <row r="285" spans="3:8" ht="20.100000000000001" customHeight="1">
      <c r="C285" s="191">
        <f t="shared" si="4"/>
        <v>27.100000000000115</v>
      </c>
      <c r="D285" s="192"/>
      <c r="E285" s="102"/>
      <c r="F285" s="102"/>
      <c r="G285" s="102"/>
      <c r="H285" s="102"/>
    </row>
    <row r="286" spans="3:8" ht="20.100000000000001" customHeight="1">
      <c r="C286" s="191">
        <f t="shared" si="4"/>
        <v>27.200000000000117</v>
      </c>
      <c r="D286" s="192"/>
      <c r="E286" s="102"/>
      <c r="F286" s="102"/>
      <c r="G286" s="102"/>
      <c r="H286" s="102"/>
    </row>
    <row r="287" spans="3:8" ht="20.100000000000001" customHeight="1">
      <c r="C287" s="191">
        <f t="shared" si="4"/>
        <v>27.300000000000118</v>
      </c>
      <c r="D287" s="192"/>
      <c r="E287" s="102"/>
      <c r="F287" s="102"/>
      <c r="G287" s="102"/>
      <c r="H287" s="102"/>
    </row>
    <row r="288" spans="3:8" ht="20.100000000000001" customHeight="1">
      <c r="C288" s="191">
        <f t="shared" si="4"/>
        <v>27.400000000000119</v>
      </c>
      <c r="D288" s="192"/>
      <c r="E288" s="102"/>
      <c r="F288" s="102"/>
      <c r="G288" s="102"/>
      <c r="H288" s="102"/>
    </row>
    <row r="289" spans="3:8" ht="20.100000000000001" customHeight="1">
      <c r="C289" s="191">
        <f t="shared" si="4"/>
        <v>27.500000000000121</v>
      </c>
      <c r="D289" s="192"/>
      <c r="E289" s="102"/>
      <c r="F289" s="102"/>
      <c r="G289" s="102"/>
      <c r="H289" s="102"/>
    </row>
    <row r="290" spans="3:8" ht="20.100000000000001" customHeight="1">
      <c r="C290" s="191">
        <f t="shared" si="4"/>
        <v>27.600000000000122</v>
      </c>
      <c r="D290" s="192"/>
      <c r="E290" s="102"/>
      <c r="F290" s="102"/>
      <c r="G290" s="102"/>
      <c r="H290" s="102"/>
    </row>
    <row r="291" spans="3:8" ht="20.100000000000001" customHeight="1">
      <c r="C291" s="191">
        <f t="shared" si="4"/>
        <v>27.700000000000124</v>
      </c>
      <c r="D291" s="192"/>
      <c r="E291" s="102"/>
      <c r="F291" s="102"/>
      <c r="G291" s="102"/>
      <c r="H291" s="102"/>
    </row>
    <row r="292" spans="3:8" ht="20.100000000000001" customHeight="1">
      <c r="C292" s="191">
        <f t="shared" si="4"/>
        <v>27.800000000000125</v>
      </c>
      <c r="D292" s="192"/>
      <c r="E292" s="102"/>
      <c r="F292" s="102"/>
      <c r="G292" s="102"/>
      <c r="H292" s="102"/>
    </row>
    <row r="293" spans="3:8" ht="20.100000000000001" customHeight="1">
      <c r="C293" s="191">
        <f t="shared" si="4"/>
        <v>27.900000000000126</v>
      </c>
      <c r="D293" s="192"/>
      <c r="E293" s="102"/>
      <c r="F293" s="102"/>
      <c r="G293" s="102"/>
      <c r="H293" s="102"/>
    </row>
    <row r="294" spans="3:8" ht="20.100000000000001" customHeight="1">
      <c r="C294" s="191">
        <f t="shared" si="4"/>
        <v>28.000000000000128</v>
      </c>
      <c r="D294" s="192"/>
      <c r="E294" s="102"/>
      <c r="F294" s="102"/>
      <c r="G294" s="102"/>
      <c r="H294" s="102"/>
    </row>
    <row r="295" spans="3:8" ht="20.100000000000001" customHeight="1">
      <c r="C295" s="191">
        <f t="shared" si="4"/>
        <v>28.100000000000129</v>
      </c>
      <c r="D295" s="192"/>
      <c r="E295" s="102"/>
      <c r="F295" s="102"/>
      <c r="G295" s="102"/>
      <c r="H295" s="102"/>
    </row>
    <row r="296" spans="3:8" ht="20.100000000000001" customHeight="1">
      <c r="C296" s="191">
        <f t="shared" si="4"/>
        <v>28.200000000000131</v>
      </c>
      <c r="D296" s="192"/>
      <c r="E296" s="102"/>
      <c r="F296" s="102"/>
      <c r="G296" s="102"/>
      <c r="H296" s="102"/>
    </row>
    <row r="297" spans="3:8" ht="20.100000000000001" customHeight="1">
      <c r="C297" s="191">
        <f t="shared" si="4"/>
        <v>28.300000000000132</v>
      </c>
      <c r="D297" s="192"/>
      <c r="E297" s="102"/>
      <c r="F297" s="102"/>
      <c r="G297" s="102"/>
      <c r="H297" s="102"/>
    </row>
    <row r="298" spans="3:8" ht="20.100000000000001" customHeight="1">
      <c r="C298" s="191">
        <f t="shared" si="4"/>
        <v>28.400000000000134</v>
      </c>
      <c r="D298" s="192"/>
      <c r="E298" s="102"/>
      <c r="F298" s="102"/>
      <c r="G298" s="102"/>
      <c r="H298" s="102"/>
    </row>
    <row r="299" spans="3:8" ht="20.100000000000001" customHeight="1">
      <c r="C299" s="191">
        <f t="shared" si="4"/>
        <v>28.500000000000135</v>
      </c>
      <c r="D299" s="192"/>
      <c r="E299" s="102"/>
      <c r="F299" s="102"/>
      <c r="G299" s="102"/>
      <c r="H299" s="102"/>
    </row>
    <row r="300" spans="3:8" ht="20.100000000000001" customHeight="1">
      <c r="C300" s="191">
        <f t="shared" si="4"/>
        <v>28.600000000000136</v>
      </c>
      <c r="D300" s="192"/>
      <c r="E300" s="102"/>
      <c r="F300" s="102"/>
      <c r="G300" s="102"/>
      <c r="H300" s="102"/>
    </row>
    <row r="301" spans="3:8" ht="20.100000000000001" customHeight="1">
      <c r="C301" s="191">
        <f t="shared" si="4"/>
        <v>28.700000000000138</v>
      </c>
      <c r="D301" s="192"/>
      <c r="E301" s="102"/>
      <c r="F301" s="102"/>
      <c r="G301" s="102"/>
      <c r="H301" s="102"/>
    </row>
    <row r="302" spans="3:8" ht="20.100000000000001" customHeight="1">
      <c r="C302" s="191">
        <f t="shared" si="4"/>
        <v>28.800000000000139</v>
      </c>
      <c r="D302" s="192"/>
      <c r="E302" s="102"/>
      <c r="F302" s="102"/>
      <c r="G302" s="102"/>
      <c r="H302" s="102"/>
    </row>
    <row r="303" spans="3:8" ht="20.100000000000001" customHeight="1">
      <c r="C303" s="191">
        <f t="shared" si="4"/>
        <v>28.900000000000141</v>
      </c>
      <c r="D303" s="192"/>
      <c r="E303" s="102"/>
      <c r="F303" s="102"/>
      <c r="G303" s="102"/>
      <c r="H303" s="102"/>
    </row>
    <row r="304" spans="3:8" ht="20.100000000000001" customHeight="1">
      <c r="C304" s="191">
        <f t="shared" si="4"/>
        <v>29.000000000000142</v>
      </c>
      <c r="D304" s="192"/>
      <c r="E304" s="102"/>
      <c r="F304" s="102"/>
      <c r="G304" s="102"/>
      <c r="H304" s="102"/>
    </row>
    <row r="305" spans="3:8" ht="20.100000000000001" customHeight="1">
      <c r="C305" s="191">
        <f t="shared" si="4"/>
        <v>29.100000000000144</v>
      </c>
      <c r="D305" s="192"/>
      <c r="E305" s="102"/>
      <c r="F305" s="102"/>
      <c r="G305" s="102"/>
      <c r="H305" s="102"/>
    </row>
    <row r="306" spans="3:8" ht="20.100000000000001" customHeight="1">
      <c r="C306" s="191">
        <f t="shared" si="4"/>
        <v>29.200000000000145</v>
      </c>
      <c r="D306" s="192"/>
      <c r="E306" s="102"/>
      <c r="F306" s="102"/>
      <c r="G306" s="102"/>
      <c r="H306" s="102"/>
    </row>
    <row r="307" spans="3:8" ht="20.100000000000001" customHeight="1">
      <c r="C307" s="191">
        <f t="shared" si="4"/>
        <v>29.300000000000146</v>
      </c>
      <c r="D307" s="192"/>
      <c r="E307" s="102"/>
      <c r="F307" s="102"/>
      <c r="G307" s="102"/>
      <c r="H307" s="102"/>
    </row>
    <row r="308" spans="3:8" ht="20.100000000000001" customHeight="1">
      <c r="C308" s="191">
        <f t="shared" si="4"/>
        <v>29.400000000000148</v>
      </c>
      <c r="D308" s="192"/>
      <c r="E308" s="102"/>
      <c r="F308" s="102"/>
      <c r="G308" s="102"/>
      <c r="H308" s="102"/>
    </row>
    <row r="309" spans="3:8" ht="20.100000000000001" customHeight="1">
      <c r="C309" s="191">
        <f t="shared" si="4"/>
        <v>29.500000000000149</v>
      </c>
      <c r="D309" s="192"/>
      <c r="E309" s="102"/>
      <c r="F309" s="102"/>
      <c r="G309" s="102"/>
      <c r="H309" s="102"/>
    </row>
    <row r="310" spans="3:8" ht="20.100000000000001" customHeight="1">
      <c r="C310" s="191">
        <f t="shared" si="4"/>
        <v>29.600000000000151</v>
      </c>
      <c r="D310" s="192"/>
      <c r="E310" s="102"/>
      <c r="F310" s="102"/>
      <c r="G310" s="102"/>
      <c r="H310" s="102"/>
    </row>
    <row r="311" spans="3:8" ht="20.100000000000001" customHeight="1">
      <c r="C311" s="191">
        <f t="shared" si="4"/>
        <v>29.700000000000152</v>
      </c>
      <c r="D311" s="192"/>
      <c r="E311" s="102"/>
      <c r="F311" s="102"/>
      <c r="G311" s="102"/>
      <c r="H311" s="102"/>
    </row>
    <row r="312" spans="3:8" ht="20.100000000000001" customHeight="1">
      <c r="C312" s="191">
        <f t="shared" si="4"/>
        <v>29.800000000000153</v>
      </c>
      <c r="D312" s="192"/>
      <c r="E312" s="102"/>
      <c r="F312" s="102"/>
      <c r="G312" s="102"/>
      <c r="H312" s="102"/>
    </row>
    <row r="313" spans="3:8" ht="20.100000000000001" customHeight="1">
      <c r="C313" s="191">
        <f t="shared" si="4"/>
        <v>29.900000000000155</v>
      </c>
      <c r="D313" s="192"/>
      <c r="E313" s="102"/>
      <c r="F313" s="102"/>
      <c r="G313" s="102"/>
      <c r="H313" s="102"/>
    </row>
    <row r="314" spans="3:8" ht="20.100000000000001" customHeight="1">
      <c r="C314" s="191">
        <f t="shared" si="4"/>
        <v>30.000000000000156</v>
      </c>
      <c r="D314" s="192"/>
      <c r="E314" s="102"/>
      <c r="F314" s="102"/>
      <c r="G314" s="102"/>
      <c r="H314" s="102"/>
    </row>
  </sheetData>
  <sheetProtection algorithmName="SHA-512" hashValue="sYdsv917Fs1D1gCd1BPNozMuNDSejUVWvkf2+2RoLporQSRInqe4+uegK5cgiFkxsj+PYGHUQv0F5YqV45QgHg==" saltValue="PT6v0mYLSXR3OcNnvRfBMA==" spinCount="100000" sheet="1" objects="1" scenarios="1" selectLockedCells="1"/>
  <mergeCells count="907">
    <mergeCell ref="C4:H4"/>
    <mergeCell ref="C13:D13"/>
    <mergeCell ref="E13:F13"/>
    <mergeCell ref="G13:H13"/>
    <mergeCell ref="C14:D14"/>
    <mergeCell ref="E14:F14"/>
    <mergeCell ref="G14:H14"/>
    <mergeCell ref="C17:D17"/>
    <mergeCell ref="E17:F17"/>
    <mergeCell ref="G17:H17"/>
    <mergeCell ref="C18:D18"/>
    <mergeCell ref="E18:F18"/>
    <mergeCell ref="G18:H18"/>
    <mergeCell ref="C15:D15"/>
    <mergeCell ref="E15:F15"/>
    <mergeCell ref="G15:H15"/>
    <mergeCell ref="C16:D16"/>
    <mergeCell ref="E16:F16"/>
    <mergeCell ref="G16:H16"/>
    <mergeCell ref="C21:D21"/>
    <mergeCell ref="E21:F21"/>
    <mergeCell ref="G21:H21"/>
    <mergeCell ref="C22:D22"/>
    <mergeCell ref="E22:F22"/>
    <mergeCell ref="G22:H22"/>
    <mergeCell ref="C19:D19"/>
    <mergeCell ref="E19:F19"/>
    <mergeCell ref="G19:H19"/>
    <mergeCell ref="C20:D20"/>
    <mergeCell ref="E20:F20"/>
    <mergeCell ref="G20:H20"/>
    <mergeCell ref="C25:D25"/>
    <mergeCell ref="E25:F25"/>
    <mergeCell ref="G25:H25"/>
    <mergeCell ref="C26:D26"/>
    <mergeCell ref="E26:F26"/>
    <mergeCell ref="G26:H26"/>
    <mergeCell ref="C23:D23"/>
    <mergeCell ref="E23:F23"/>
    <mergeCell ref="G23:H23"/>
    <mergeCell ref="C24:D24"/>
    <mergeCell ref="E24:F24"/>
    <mergeCell ref="G24:H24"/>
    <mergeCell ref="C29:D29"/>
    <mergeCell ref="E29:F29"/>
    <mergeCell ref="G29:H29"/>
    <mergeCell ref="C30:D30"/>
    <mergeCell ref="E30:F30"/>
    <mergeCell ref="G30:H30"/>
    <mergeCell ref="C27:D27"/>
    <mergeCell ref="E27:F27"/>
    <mergeCell ref="G27:H27"/>
    <mergeCell ref="C28:D28"/>
    <mergeCell ref="E28:F28"/>
    <mergeCell ref="G28:H28"/>
    <mergeCell ref="C33:D33"/>
    <mergeCell ref="E33:F33"/>
    <mergeCell ref="G33:H33"/>
    <mergeCell ref="C34:D34"/>
    <mergeCell ref="E34:F34"/>
    <mergeCell ref="G34:H34"/>
    <mergeCell ref="C31:D31"/>
    <mergeCell ref="E31:F31"/>
    <mergeCell ref="G31:H31"/>
    <mergeCell ref="C32:D32"/>
    <mergeCell ref="E32:F32"/>
    <mergeCell ref="G32:H32"/>
    <mergeCell ref="C37:D37"/>
    <mergeCell ref="E37:F37"/>
    <mergeCell ref="G37:H37"/>
    <mergeCell ref="C38:D38"/>
    <mergeCell ref="E38:F38"/>
    <mergeCell ref="G38:H38"/>
    <mergeCell ref="C35:D35"/>
    <mergeCell ref="E35:F35"/>
    <mergeCell ref="G35:H35"/>
    <mergeCell ref="C36:D36"/>
    <mergeCell ref="E36:F36"/>
    <mergeCell ref="G36:H36"/>
    <mergeCell ref="C41:D41"/>
    <mergeCell ref="E41:F41"/>
    <mergeCell ref="G41:H41"/>
    <mergeCell ref="C42:D42"/>
    <mergeCell ref="E42:F42"/>
    <mergeCell ref="G42:H42"/>
    <mergeCell ref="C39:D39"/>
    <mergeCell ref="E39:F39"/>
    <mergeCell ref="G39:H39"/>
    <mergeCell ref="C40:D40"/>
    <mergeCell ref="E40:F40"/>
    <mergeCell ref="G40:H40"/>
    <mergeCell ref="C45:D45"/>
    <mergeCell ref="E45:F45"/>
    <mergeCell ref="G45:H45"/>
    <mergeCell ref="C46:D46"/>
    <mergeCell ref="E46:F46"/>
    <mergeCell ref="G46:H46"/>
    <mergeCell ref="C43:D43"/>
    <mergeCell ref="E43:F43"/>
    <mergeCell ref="G43:H43"/>
    <mergeCell ref="C44:D44"/>
    <mergeCell ref="E44:F44"/>
    <mergeCell ref="G44:H44"/>
    <mergeCell ref="C49:D49"/>
    <mergeCell ref="E49:F49"/>
    <mergeCell ref="G49:H49"/>
    <mergeCell ref="C50:D50"/>
    <mergeCell ref="E50:F50"/>
    <mergeCell ref="G50:H50"/>
    <mergeCell ref="C47:D47"/>
    <mergeCell ref="E47:F47"/>
    <mergeCell ref="G47:H47"/>
    <mergeCell ref="C48:D48"/>
    <mergeCell ref="E48:F48"/>
    <mergeCell ref="G48:H48"/>
    <mergeCell ref="C53:D53"/>
    <mergeCell ref="E53:F53"/>
    <mergeCell ref="G53:H53"/>
    <mergeCell ref="C54:D54"/>
    <mergeCell ref="E54:F54"/>
    <mergeCell ref="G54:H54"/>
    <mergeCell ref="C51:D51"/>
    <mergeCell ref="E51:F51"/>
    <mergeCell ref="G51:H51"/>
    <mergeCell ref="C52:D52"/>
    <mergeCell ref="E52:F52"/>
    <mergeCell ref="G52:H52"/>
    <mergeCell ref="C57:D57"/>
    <mergeCell ref="E57:F57"/>
    <mergeCell ref="G57:H57"/>
    <mergeCell ref="C58:D58"/>
    <mergeCell ref="E58:F58"/>
    <mergeCell ref="G58:H58"/>
    <mergeCell ref="C55:D55"/>
    <mergeCell ref="E55:F55"/>
    <mergeCell ref="G55:H55"/>
    <mergeCell ref="C56:D56"/>
    <mergeCell ref="E56:F56"/>
    <mergeCell ref="G56:H56"/>
    <mergeCell ref="C61:D61"/>
    <mergeCell ref="E61:F61"/>
    <mergeCell ref="G61:H61"/>
    <mergeCell ref="C62:D62"/>
    <mergeCell ref="E62:F62"/>
    <mergeCell ref="G62:H62"/>
    <mergeCell ref="C59:D59"/>
    <mergeCell ref="E59:F59"/>
    <mergeCell ref="G59:H59"/>
    <mergeCell ref="C60:D60"/>
    <mergeCell ref="E60:F60"/>
    <mergeCell ref="G60:H60"/>
    <mergeCell ref="C65:D65"/>
    <mergeCell ref="E65:F65"/>
    <mergeCell ref="G65:H65"/>
    <mergeCell ref="C66:D66"/>
    <mergeCell ref="E66:F66"/>
    <mergeCell ref="G66:H66"/>
    <mergeCell ref="C63:D63"/>
    <mergeCell ref="E63:F63"/>
    <mergeCell ref="G63:H63"/>
    <mergeCell ref="C64:D64"/>
    <mergeCell ref="E64:F64"/>
    <mergeCell ref="G64:H64"/>
    <mergeCell ref="C69:D69"/>
    <mergeCell ref="E69:F69"/>
    <mergeCell ref="G69:H69"/>
    <mergeCell ref="C70:D70"/>
    <mergeCell ref="E70:F70"/>
    <mergeCell ref="G70:H70"/>
    <mergeCell ref="C67:D67"/>
    <mergeCell ref="E67:F67"/>
    <mergeCell ref="G67:H67"/>
    <mergeCell ref="C68:D68"/>
    <mergeCell ref="E68:F68"/>
    <mergeCell ref="G68:H68"/>
    <mergeCell ref="C73:D73"/>
    <mergeCell ref="E73:F73"/>
    <mergeCell ref="G73:H73"/>
    <mergeCell ref="C74:D74"/>
    <mergeCell ref="E74:F74"/>
    <mergeCell ref="G74:H74"/>
    <mergeCell ref="C71:D71"/>
    <mergeCell ref="E71:F71"/>
    <mergeCell ref="G71:H71"/>
    <mergeCell ref="C72:D72"/>
    <mergeCell ref="E72:F72"/>
    <mergeCell ref="G72:H72"/>
    <mergeCell ref="C77:D77"/>
    <mergeCell ref="E77:F77"/>
    <mergeCell ref="G77:H77"/>
    <mergeCell ref="C78:D78"/>
    <mergeCell ref="E78:F78"/>
    <mergeCell ref="G78:H78"/>
    <mergeCell ref="C75:D75"/>
    <mergeCell ref="E75:F75"/>
    <mergeCell ref="G75:H75"/>
    <mergeCell ref="C76:D76"/>
    <mergeCell ref="E76:F76"/>
    <mergeCell ref="G76:H76"/>
    <mergeCell ref="C81:D81"/>
    <mergeCell ref="E81:F81"/>
    <mergeCell ref="G81:H81"/>
    <mergeCell ref="C82:D82"/>
    <mergeCell ref="E82:F82"/>
    <mergeCell ref="G82:H82"/>
    <mergeCell ref="C79:D79"/>
    <mergeCell ref="E79:F79"/>
    <mergeCell ref="G79:H79"/>
    <mergeCell ref="C80:D80"/>
    <mergeCell ref="E80:F80"/>
    <mergeCell ref="G80:H80"/>
    <mergeCell ref="C85:D85"/>
    <mergeCell ref="E85:F85"/>
    <mergeCell ref="G85:H85"/>
    <mergeCell ref="C86:D86"/>
    <mergeCell ref="E86:F86"/>
    <mergeCell ref="G86:H86"/>
    <mergeCell ref="C83:D83"/>
    <mergeCell ref="E83:F83"/>
    <mergeCell ref="G83:H83"/>
    <mergeCell ref="C84:D84"/>
    <mergeCell ref="E84:F84"/>
    <mergeCell ref="G84:H84"/>
    <mergeCell ref="C89:D89"/>
    <mergeCell ref="E89:F89"/>
    <mergeCell ref="G89:H89"/>
    <mergeCell ref="C90:D90"/>
    <mergeCell ref="E90:F90"/>
    <mergeCell ref="G90:H90"/>
    <mergeCell ref="C87:D87"/>
    <mergeCell ref="E87:F87"/>
    <mergeCell ref="G87:H87"/>
    <mergeCell ref="C88:D88"/>
    <mergeCell ref="E88:F88"/>
    <mergeCell ref="G88:H88"/>
    <mergeCell ref="C93:D93"/>
    <mergeCell ref="E93:F93"/>
    <mergeCell ref="G93:H93"/>
    <mergeCell ref="C94:D94"/>
    <mergeCell ref="E94:F94"/>
    <mergeCell ref="G94:H94"/>
    <mergeCell ref="C91:D91"/>
    <mergeCell ref="E91:F91"/>
    <mergeCell ref="G91:H91"/>
    <mergeCell ref="C92:D92"/>
    <mergeCell ref="E92:F92"/>
    <mergeCell ref="G92:H92"/>
    <mergeCell ref="C97:D97"/>
    <mergeCell ref="E97:F97"/>
    <mergeCell ref="G97:H97"/>
    <mergeCell ref="C98:D98"/>
    <mergeCell ref="E98:F98"/>
    <mergeCell ref="G98:H98"/>
    <mergeCell ref="C95:D95"/>
    <mergeCell ref="E95:F95"/>
    <mergeCell ref="G95:H95"/>
    <mergeCell ref="C96:D96"/>
    <mergeCell ref="E96:F96"/>
    <mergeCell ref="G96:H96"/>
    <mergeCell ref="C101:D101"/>
    <mergeCell ref="E101:F101"/>
    <mergeCell ref="G101:H101"/>
    <mergeCell ref="C102:D102"/>
    <mergeCell ref="E102:F102"/>
    <mergeCell ref="G102:H102"/>
    <mergeCell ref="C99:D99"/>
    <mergeCell ref="E99:F99"/>
    <mergeCell ref="G99:H99"/>
    <mergeCell ref="C100:D100"/>
    <mergeCell ref="E100:F100"/>
    <mergeCell ref="G100:H100"/>
    <mergeCell ref="C105:D105"/>
    <mergeCell ref="E105:F105"/>
    <mergeCell ref="G105:H105"/>
    <mergeCell ref="C106:D106"/>
    <mergeCell ref="E106:F106"/>
    <mergeCell ref="G106:H106"/>
    <mergeCell ref="C103:D103"/>
    <mergeCell ref="E103:F103"/>
    <mergeCell ref="G103:H103"/>
    <mergeCell ref="C104:D104"/>
    <mergeCell ref="E104:F104"/>
    <mergeCell ref="G104:H104"/>
    <mergeCell ref="C109:D109"/>
    <mergeCell ref="E109:F109"/>
    <mergeCell ref="G109:H109"/>
    <mergeCell ref="C110:D110"/>
    <mergeCell ref="E110:F110"/>
    <mergeCell ref="G110:H110"/>
    <mergeCell ref="C107:D107"/>
    <mergeCell ref="E107:F107"/>
    <mergeCell ref="G107:H107"/>
    <mergeCell ref="C108:D108"/>
    <mergeCell ref="E108:F108"/>
    <mergeCell ref="G108:H108"/>
    <mergeCell ref="C113:D113"/>
    <mergeCell ref="E113:F113"/>
    <mergeCell ref="G113:H113"/>
    <mergeCell ref="C114:D114"/>
    <mergeCell ref="E114:F114"/>
    <mergeCell ref="G114:H114"/>
    <mergeCell ref="C111:D111"/>
    <mergeCell ref="E111:F111"/>
    <mergeCell ref="G111:H111"/>
    <mergeCell ref="C112:D112"/>
    <mergeCell ref="E112:F112"/>
    <mergeCell ref="G112:H112"/>
    <mergeCell ref="C117:D117"/>
    <mergeCell ref="E117:F117"/>
    <mergeCell ref="G117:H117"/>
    <mergeCell ref="C118:D118"/>
    <mergeCell ref="E118:F118"/>
    <mergeCell ref="G118:H118"/>
    <mergeCell ref="C115:D115"/>
    <mergeCell ref="E115:F115"/>
    <mergeCell ref="G115:H115"/>
    <mergeCell ref="C116:D116"/>
    <mergeCell ref="E116:F116"/>
    <mergeCell ref="G116:H116"/>
    <mergeCell ref="C121:D121"/>
    <mergeCell ref="E121:F121"/>
    <mergeCell ref="G121:H121"/>
    <mergeCell ref="C122:D122"/>
    <mergeCell ref="E122:F122"/>
    <mergeCell ref="G122:H122"/>
    <mergeCell ref="C119:D119"/>
    <mergeCell ref="E119:F119"/>
    <mergeCell ref="G119:H119"/>
    <mergeCell ref="C120:D120"/>
    <mergeCell ref="E120:F120"/>
    <mergeCell ref="G120:H120"/>
    <mergeCell ref="C125:D125"/>
    <mergeCell ref="E125:F125"/>
    <mergeCell ref="G125:H125"/>
    <mergeCell ref="C126:D126"/>
    <mergeCell ref="E126:F126"/>
    <mergeCell ref="G126:H126"/>
    <mergeCell ref="C123:D123"/>
    <mergeCell ref="E123:F123"/>
    <mergeCell ref="G123:H123"/>
    <mergeCell ref="C124:D124"/>
    <mergeCell ref="E124:F124"/>
    <mergeCell ref="G124:H124"/>
    <mergeCell ref="C129:D129"/>
    <mergeCell ref="E129:F129"/>
    <mergeCell ref="G129:H129"/>
    <mergeCell ref="C130:D130"/>
    <mergeCell ref="E130:F130"/>
    <mergeCell ref="G130:H130"/>
    <mergeCell ref="C127:D127"/>
    <mergeCell ref="E127:F127"/>
    <mergeCell ref="G127:H127"/>
    <mergeCell ref="C128:D128"/>
    <mergeCell ref="E128:F128"/>
    <mergeCell ref="G128:H128"/>
    <mergeCell ref="C133:D133"/>
    <mergeCell ref="E133:F133"/>
    <mergeCell ref="G133:H133"/>
    <mergeCell ref="C134:D134"/>
    <mergeCell ref="E134:F134"/>
    <mergeCell ref="G134:H134"/>
    <mergeCell ref="C131:D131"/>
    <mergeCell ref="E131:F131"/>
    <mergeCell ref="G131:H131"/>
    <mergeCell ref="C132:D132"/>
    <mergeCell ref="E132:F132"/>
    <mergeCell ref="G132:H132"/>
    <mergeCell ref="C137:D137"/>
    <mergeCell ref="E137:F137"/>
    <mergeCell ref="G137:H137"/>
    <mergeCell ref="C138:D138"/>
    <mergeCell ref="E138:F138"/>
    <mergeCell ref="G138:H138"/>
    <mergeCell ref="C135:D135"/>
    <mergeCell ref="E135:F135"/>
    <mergeCell ref="G135:H135"/>
    <mergeCell ref="C136:D136"/>
    <mergeCell ref="E136:F136"/>
    <mergeCell ref="G136:H136"/>
    <mergeCell ref="C141:D141"/>
    <mergeCell ref="E141:F141"/>
    <mergeCell ref="G141:H141"/>
    <mergeCell ref="C142:D142"/>
    <mergeCell ref="E142:F142"/>
    <mergeCell ref="G142:H142"/>
    <mergeCell ref="C139:D139"/>
    <mergeCell ref="E139:F139"/>
    <mergeCell ref="G139:H139"/>
    <mergeCell ref="C140:D140"/>
    <mergeCell ref="E140:F140"/>
    <mergeCell ref="G140:H140"/>
    <mergeCell ref="C145:D145"/>
    <mergeCell ref="E145:F145"/>
    <mergeCell ref="G145:H145"/>
    <mergeCell ref="C146:D146"/>
    <mergeCell ref="E146:F146"/>
    <mergeCell ref="G146:H146"/>
    <mergeCell ref="C143:D143"/>
    <mergeCell ref="E143:F143"/>
    <mergeCell ref="G143:H143"/>
    <mergeCell ref="C144:D144"/>
    <mergeCell ref="E144:F144"/>
    <mergeCell ref="G144:H144"/>
    <mergeCell ref="C149:D149"/>
    <mergeCell ref="E149:F149"/>
    <mergeCell ref="G149:H149"/>
    <mergeCell ref="C150:D150"/>
    <mergeCell ref="E150:F150"/>
    <mergeCell ref="G150:H150"/>
    <mergeCell ref="C147:D147"/>
    <mergeCell ref="E147:F147"/>
    <mergeCell ref="G147:H147"/>
    <mergeCell ref="C148:D148"/>
    <mergeCell ref="E148:F148"/>
    <mergeCell ref="G148:H148"/>
    <mergeCell ref="C153:D153"/>
    <mergeCell ref="E153:F153"/>
    <mergeCell ref="G153:H153"/>
    <mergeCell ref="C154:D154"/>
    <mergeCell ref="E154:F154"/>
    <mergeCell ref="G154:H154"/>
    <mergeCell ref="C151:D151"/>
    <mergeCell ref="E151:F151"/>
    <mergeCell ref="G151:H151"/>
    <mergeCell ref="C152:D152"/>
    <mergeCell ref="E152:F152"/>
    <mergeCell ref="G152:H152"/>
    <mergeCell ref="C157:D157"/>
    <mergeCell ref="E157:F157"/>
    <mergeCell ref="G157:H157"/>
    <mergeCell ref="C158:D158"/>
    <mergeCell ref="E158:F158"/>
    <mergeCell ref="G158:H158"/>
    <mergeCell ref="C155:D155"/>
    <mergeCell ref="E155:F155"/>
    <mergeCell ref="G155:H155"/>
    <mergeCell ref="C156:D156"/>
    <mergeCell ref="E156:F156"/>
    <mergeCell ref="G156:H156"/>
    <mergeCell ref="C161:D161"/>
    <mergeCell ref="E161:F161"/>
    <mergeCell ref="G161:H161"/>
    <mergeCell ref="C162:D162"/>
    <mergeCell ref="E162:F162"/>
    <mergeCell ref="G162:H162"/>
    <mergeCell ref="C159:D159"/>
    <mergeCell ref="E159:F159"/>
    <mergeCell ref="G159:H159"/>
    <mergeCell ref="C160:D160"/>
    <mergeCell ref="E160:F160"/>
    <mergeCell ref="G160:H160"/>
    <mergeCell ref="C165:D165"/>
    <mergeCell ref="E165:F165"/>
    <mergeCell ref="G165:H165"/>
    <mergeCell ref="C166:D166"/>
    <mergeCell ref="E166:F166"/>
    <mergeCell ref="G166:H166"/>
    <mergeCell ref="C163:D163"/>
    <mergeCell ref="E163:F163"/>
    <mergeCell ref="G163:H163"/>
    <mergeCell ref="C164:D164"/>
    <mergeCell ref="E164:F164"/>
    <mergeCell ref="G164:H164"/>
    <mergeCell ref="C169:D169"/>
    <mergeCell ref="E169:F169"/>
    <mergeCell ref="G169:H169"/>
    <mergeCell ref="C170:D170"/>
    <mergeCell ref="E170:F170"/>
    <mergeCell ref="G170:H170"/>
    <mergeCell ref="C167:D167"/>
    <mergeCell ref="E167:F167"/>
    <mergeCell ref="G167:H167"/>
    <mergeCell ref="C168:D168"/>
    <mergeCell ref="E168:F168"/>
    <mergeCell ref="G168:H168"/>
    <mergeCell ref="C173:D173"/>
    <mergeCell ref="E173:F173"/>
    <mergeCell ref="G173:H173"/>
    <mergeCell ref="C174:D174"/>
    <mergeCell ref="E174:F174"/>
    <mergeCell ref="G174:H174"/>
    <mergeCell ref="C171:D171"/>
    <mergeCell ref="E171:F171"/>
    <mergeCell ref="G171:H171"/>
    <mergeCell ref="C172:D172"/>
    <mergeCell ref="E172:F172"/>
    <mergeCell ref="G172:H172"/>
    <mergeCell ref="C177:D177"/>
    <mergeCell ref="E177:F177"/>
    <mergeCell ref="G177:H177"/>
    <mergeCell ref="C178:D178"/>
    <mergeCell ref="E178:F178"/>
    <mergeCell ref="G178:H178"/>
    <mergeCell ref="C175:D175"/>
    <mergeCell ref="E175:F175"/>
    <mergeCell ref="G175:H175"/>
    <mergeCell ref="C176:D176"/>
    <mergeCell ref="E176:F176"/>
    <mergeCell ref="G176:H176"/>
    <mergeCell ref="C181:D181"/>
    <mergeCell ref="E181:F181"/>
    <mergeCell ref="G181:H181"/>
    <mergeCell ref="C182:D182"/>
    <mergeCell ref="E182:F182"/>
    <mergeCell ref="G182:H182"/>
    <mergeCell ref="C179:D179"/>
    <mergeCell ref="E179:F179"/>
    <mergeCell ref="G179:H179"/>
    <mergeCell ref="C180:D180"/>
    <mergeCell ref="E180:F180"/>
    <mergeCell ref="G180:H180"/>
    <mergeCell ref="C185:D185"/>
    <mergeCell ref="E185:F185"/>
    <mergeCell ref="G185:H185"/>
    <mergeCell ref="C186:D186"/>
    <mergeCell ref="E186:F186"/>
    <mergeCell ref="G186:H186"/>
    <mergeCell ref="C183:D183"/>
    <mergeCell ref="E183:F183"/>
    <mergeCell ref="G183:H183"/>
    <mergeCell ref="C184:D184"/>
    <mergeCell ref="E184:F184"/>
    <mergeCell ref="G184:H184"/>
    <mergeCell ref="C189:D189"/>
    <mergeCell ref="E189:F189"/>
    <mergeCell ref="G189:H189"/>
    <mergeCell ref="C190:D190"/>
    <mergeCell ref="E190:F190"/>
    <mergeCell ref="G190:H190"/>
    <mergeCell ref="C187:D187"/>
    <mergeCell ref="E187:F187"/>
    <mergeCell ref="G187:H187"/>
    <mergeCell ref="C188:D188"/>
    <mergeCell ref="E188:F188"/>
    <mergeCell ref="G188:H188"/>
    <mergeCell ref="C193:D193"/>
    <mergeCell ref="E193:F193"/>
    <mergeCell ref="G193:H193"/>
    <mergeCell ref="C194:D194"/>
    <mergeCell ref="E194:F194"/>
    <mergeCell ref="G194:H194"/>
    <mergeCell ref="C191:D191"/>
    <mergeCell ref="E191:F191"/>
    <mergeCell ref="G191:H191"/>
    <mergeCell ref="C192:D192"/>
    <mergeCell ref="E192:F192"/>
    <mergeCell ref="G192:H192"/>
    <mergeCell ref="C197:D197"/>
    <mergeCell ref="E197:F197"/>
    <mergeCell ref="G197:H197"/>
    <mergeCell ref="C198:D198"/>
    <mergeCell ref="E198:F198"/>
    <mergeCell ref="G198:H198"/>
    <mergeCell ref="C195:D195"/>
    <mergeCell ref="E195:F195"/>
    <mergeCell ref="G195:H195"/>
    <mergeCell ref="C196:D196"/>
    <mergeCell ref="E196:F196"/>
    <mergeCell ref="G196:H196"/>
    <mergeCell ref="C201:D201"/>
    <mergeCell ref="E201:F201"/>
    <mergeCell ref="G201:H201"/>
    <mergeCell ref="C202:D202"/>
    <mergeCell ref="E202:F202"/>
    <mergeCell ref="G202:H202"/>
    <mergeCell ref="C199:D199"/>
    <mergeCell ref="E199:F199"/>
    <mergeCell ref="G199:H199"/>
    <mergeCell ref="C200:D200"/>
    <mergeCell ref="E200:F200"/>
    <mergeCell ref="G200:H200"/>
    <mergeCell ref="C205:D205"/>
    <mergeCell ref="E205:F205"/>
    <mergeCell ref="G205:H205"/>
    <mergeCell ref="C206:D206"/>
    <mergeCell ref="E206:F206"/>
    <mergeCell ref="G206:H206"/>
    <mergeCell ref="C203:D203"/>
    <mergeCell ref="E203:F203"/>
    <mergeCell ref="G203:H203"/>
    <mergeCell ref="C204:D204"/>
    <mergeCell ref="E204:F204"/>
    <mergeCell ref="G204:H204"/>
    <mergeCell ref="C209:D209"/>
    <mergeCell ref="E209:F209"/>
    <mergeCell ref="G209:H209"/>
    <mergeCell ref="C210:D210"/>
    <mergeCell ref="E210:F210"/>
    <mergeCell ref="G210:H210"/>
    <mergeCell ref="C207:D207"/>
    <mergeCell ref="E207:F207"/>
    <mergeCell ref="G207:H207"/>
    <mergeCell ref="C208:D208"/>
    <mergeCell ref="E208:F208"/>
    <mergeCell ref="G208:H208"/>
    <mergeCell ref="C213:D213"/>
    <mergeCell ref="E213:F213"/>
    <mergeCell ref="G213:H213"/>
    <mergeCell ref="C214:D214"/>
    <mergeCell ref="E214:F214"/>
    <mergeCell ref="G214:H214"/>
    <mergeCell ref="C211:D211"/>
    <mergeCell ref="E211:F211"/>
    <mergeCell ref="G211:H211"/>
    <mergeCell ref="C212:D212"/>
    <mergeCell ref="E212:F212"/>
    <mergeCell ref="G212:H212"/>
    <mergeCell ref="C217:D217"/>
    <mergeCell ref="E217:F217"/>
    <mergeCell ref="G217:H217"/>
    <mergeCell ref="C218:D218"/>
    <mergeCell ref="E218:F218"/>
    <mergeCell ref="G218:H218"/>
    <mergeCell ref="C215:D215"/>
    <mergeCell ref="E215:F215"/>
    <mergeCell ref="G215:H215"/>
    <mergeCell ref="C216:D216"/>
    <mergeCell ref="E216:F216"/>
    <mergeCell ref="G216:H216"/>
    <mergeCell ref="C221:D221"/>
    <mergeCell ref="E221:F221"/>
    <mergeCell ref="G221:H221"/>
    <mergeCell ref="C222:D222"/>
    <mergeCell ref="E222:F222"/>
    <mergeCell ref="G222:H222"/>
    <mergeCell ref="C219:D219"/>
    <mergeCell ref="E219:F219"/>
    <mergeCell ref="G219:H219"/>
    <mergeCell ref="C220:D220"/>
    <mergeCell ref="E220:F220"/>
    <mergeCell ref="G220:H220"/>
    <mergeCell ref="C225:D225"/>
    <mergeCell ref="E225:F225"/>
    <mergeCell ref="G225:H225"/>
    <mergeCell ref="C226:D226"/>
    <mergeCell ref="E226:F226"/>
    <mergeCell ref="G226:H226"/>
    <mergeCell ref="C223:D223"/>
    <mergeCell ref="E223:F223"/>
    <mergeCell ref="G223:H223"/>
    <mergeCell ref="C224:D224"/>
    <mergeCell ref="E224:F224"/>
    <mergeCell ref="G224:H224"/>
    <mergeCell ref="C229:D229"/>
    <mergeCell ref="E229:F229"/>
    <mergeCell ref="G229:H229"/>
    <mergeCell ref="C230:D230"/>
    <mergeCell ref="E230:F230"/>
    <mergeCell ref="G230:H230"/>
    <mergeCell ref="C227:D227"/>
    <mergeCell ref="E227:F227"/>
    <mergeCell ref="G227:H227"/>
    <mergeCell ref="C228:D228"/>
    <mergeCell ref="E228:F228"/>
    <mergeCell ref="G228:H228"/>
    <mergeCell ref="C233:D233"/>
    <mergeCell ref="E233:F233"/>
    <mergeCell ref="G233:H233"/>
    <mergeCell ref="C234:D234"/>
    <mergeCell ref="E234:F234"/>
    <mergeCell ref="G234:H234"/>
    <mergeCell ref="C231:D231"/>
    <mergeCell ref="E231:F231"/>
    <mergeCell ref="G231:H231"/>
    <mergeCell ref="C232:D232"/>
    <mergeCell ref="E232:F232"/>
    <mergeCell ref="G232:H232"/>
    <mergeCell ref="C237:D237"/>
    <mergeCell ref="E237:F237"/>
    <mergeCell ref="G237:H237"/>
    <mergeCell ref="C238:D238"/>
    <mergeCell ref="E238:F238"/>
    <mergeCell ref="G238:H238"/>
    <mergeCell ref="C235:D235"/>
    <mergeCell ref="E235:F235"/>
    <mergeCell ref="G235:H235"/>
    <mergeCell ref="C236:D236"/>
    <mergeCell ref="E236:F236"/>
    <mergeCell ref="G236:H236"/>
    <mergeCell ref="C241:D241"/>
    <mergeCell ref="E241:F241"/>
    <mergeCell ref="G241:H241"/>
    <mergeCell ref="C242:D242"/>
    <mergeCell ref="E242:F242"/>
    <mergeCell ref="G242:H242"/>
    <mergeCell ref="C239:D239"/>
    <mergeCell ref="E239:F239"/>
    <mergeCell ref="G239:H239"/>
    <mergeCell ref="C240:D240"/>
    <mergeCell ref="E240:F240"/>
    <mergeCell ref="G240:H240"/>
    <mergeCell ref="C245:D245"/>
    <mergeCell ref="E245:F245"/>
    <mergeCell ref="G245:H245"/>
    <mergeCell ref="C246:D246"/>
    <mergeCell ref="E246:F246"/>
    <mergeCell ref="G246:H246"/>
    <mergeCell ref="C243:D243"/>
    <mergeCell ref="E243:F243"/>
    <mergeCell ref="G243:H243"/>
    <mergeCell ref="C244:D244"/>
    <mergeCell ref="E244:F244"/>
    <mergeCell ref="G244:H244"/>
    <mergeCell ref="C249:D249"/>
    <mergeCell ref="E249:F249"/>
    <mergeCell ref="G249:H249"/>
    <mergeCell ref="C250:D250"/>
    <mergeCell ref="E250:F250"/>
    <mergeCell ref="G250:H250"/>
    <mergeCell ref="C247:D247"/>
    <mergeCell ref="E247:F247"/>
    <mergeCell ref="G247:H247"/>
    <mergeCell ref="C248:D248"/>
    <mergeCell ref="E248:F248"/>
    <mergeCell ref="G248:H248"/>
    <mergeCell ref="C253:D253"/>
    <mergeCell ref="E253:F253"/>
    <mergeCell ref="G253:H253"/>
    <mergeCell ref="C254:D254"/>
    <mergeCell ref="E254:F254"/>
    <mergeCell ref="G254:H254"/>
    <mergeCell ref="C251:D251"/>
    <mergeCell ref="E251:F251"/>
    <mergeCell ref="G251:H251"/>
    <mergeCell ref="C252:D252"/>
    <mergeCell ref="E252:F252"/>
    <mergeCell ref="G252:H252"/>
    <mergeCell ref="C257:D257"/>
    <mergeCell ref="E257:F257"/>
    <mergeCell ref="G257:H257"/>
    <mergeCell ref="C258:D258"/>
    <mergeCell ref="E258:F258"/>
    <mergeCell ref="G258:H258"/>
    <mergeCell ref="C255:D255"/>
    <mergeCell ref="E255:F255"/>
    <mergeCell ref="G255:H255"/>
    <mergeCell ref="C256:D256"/>
    <mergeCell ref="E256:F256"/>
    <mergeCell ref="G256:H256"/>
    <mergeCell ref="C261:D261"/>
    <mergeCell ref="E261:F261"/>
    <mergeCell ref="G261:H261"/>
    <mergeCell ref="C262:D262"/>
    <mergeCell ref="E262:F262"/>
    <mergeCell ref="G262:H262"/>
    <mergeCell ref="C259:D259"/>
    <mergeCell ref="E259:F259"/>
    <mergeCell ref="G259:H259"/>
    <mergeCell ref="C260:D260"/>
    <mergeCell ref="E260:F260"/>
    <mergeCell ref="G260:H260"/>
    <mergeCell ref="C265:D265"/>
    <mergeCell ref="E265:F265"/>
    <mergeCell ref="G265:H265"/>
    <mergeCell ref="C266:D266"/>
    <mergeCell ref="E266:F266"/>
    <mergeCell ref="G266:H266"/>
    <mergeCell ref="C263:D263"/>
    <mergeCell ref="E263:F263"/>
    <mergeCell ref="G263:H263"/>
    <mergeCell ref="C264:D264"/>
    <mergeCell ref="E264:F264"/>
    <mergeCell ref="G264:H264"/>
    <mergeCell ref="C269:D269"/>
    <mergeCell ref="E269:F269"/>
    <mergeCell ref="G269:H269"/>
    <mergeCell ref="C270:D270"/>
    <mergeCell ref="E270:F270"/>
    <mergeCell ref="G270:H270"/>
    <mergeCell ref="C267:D267"/>
    <mergeCell ref="E267:F267"/>
    <mergeCell ref="G267:H267"/>
    <mergeCell ref="C268:D268"/>
    <mergeCell ref="E268:F268"/>
    <mergeCell ref="G268:H268"/>
    <mergeCell ref="C273:D273"/>
    <mergeCell ref="E273:F273"/>
    <mergeCell ref="G273:H273"/>
    <mergeCell ref="C274:D274"/>
    <mergeCell ref="E274:F274"/>
    <mergeCell ref="G274:H274"/>
    <mergeCell ref="C271:D271"/>
    <mergeCell ref="E271:F271"/>
    <mergeCell ref="G271:H271"/>
    <mergeCell ref="C272:D272"/>
    <mergeCell ref="E272:F272"/>
    <mergeCell ref="G272:H272"/>
    <mergeCell ref="C277:D277"/>
    <mergeCell ref="E277:F277"/>
    <mergeCell ref="G277:H277"/>
    <mergeCell ref="C278:D278"/>
    <mergeCell ref="E278:F278"/>
    <mergeCell ref="G278:H278"/>
    <mergeCell ref="C275:D275"/>
    <mergeCell ref="E275:F275"/>
    <mergeCell ref="G275:H275"/>
    <mergeCell ref="C276:D276"/>
    <mergeCell ref="E276:F276"/>
    <mergeCell ref="G276:H276"/>
    <mergeCell ref="C281:D281"/>
    <mergeCell ref="E281:F281"/>
    <mergeCell ref="G281:H281"/>
    <mergeCell ref="C282:D282"/>
    <mergeCell ref="E282:F282"/>
    <mergeCell ref="G282:H282"/>
    <mergeCell ref="C279:D279"/>
    <mergeCell ref="E279:F279"/>
    <mergeCell ref="G279:H279"/>
    <mergeCell ref="C280:D280"/>
    <mergeCell ref="E280:F280"/>
    <mergeCell ref="G280:H280"/>
    <mergeCell ref="C285:D285"/>
    <mergeCell ref="E285:F285"/>
    <mergeCell ref="G285:H285"/>
    <mergeCell ref="C286:D286"/>
    <mergeCell ref="E286:F286"/>
    <mergeCell ref="G286:H286"/>
    <mergeCell ref="C283:D283"/>
    <mergeCell ref="E283:F283"/>
    <mergeCell ref="G283:H283"/>
    <mergeCell ref="C284:D284"/>
    <mergeCell ref="E284:F284"/>
    <mergeCell ref="G284:H284"/>
    <mergeCell ref="C289:D289"/>
    <mergeCell ref="E289:F289"/>
    <mergeCell ref="G289:H289"/>
    <mergeCell ref="C290:D290"/>
    <mergeCell ref="E290:F290"/>
    <mergeCell ref="G290:H290"/>
    <mergeCell ref="C287:D287"/>
    <mergeCell ref="E287:F287"/>
    <mergeCell ref="G287:H287"/>
    <mergeCell ref="C288:D288"/>
    <mergeCell ref="E288:F288"/>
    <mergeCell ref="G288:H288"/>
    <mergeCell ref="C293:D293"/>
    <mergeCell ref="E293:F293"/>
    <mergeCell ref="G293:H293"/>
    <mergeCell ref="C294:D294"/>
    <mergeCell ref="E294:F294"/>
    <mergeCell ref="G294:H294"/>
    <mergeCell ref="C291:D291"/>
    <mergeCell ref="E291:F291"/>
    <mergeCell ref="G291:H291"/>
    <mergeCell ref="C292:D292"/>
    <mergeCell ref="E292:F292"/>
    <mergeCell ref="G292:H292"/>
    <mergeCell ref="C297:D297"/>
    <mergeCell ref="E297:F297"/>
    <mergeCell ref="G297:H297"/>
    <mergeCell ref="C298:D298"/>
    <mergeCell ref="E298:F298"/>
    <mergeCell ref="G298:H298"/>
    <mergeCell ref="C295:D295"/>
    <mergeCell ref="E295:F295"/>
    <mergeCell ref="G295:H295"/>
    <mergeCell ref="C296:D296"/>
    <mergeCell ref="E296:F296"/>
    <mergeCell ref="G296:H296"/>
    <mergeCell ref="C301:D301"/>
    <mergeCell ref="E301:F301"/>
    <mergeCell ref="G301:H301"/>
    <mergeCell ref="C302:D302"/>
    <mergeCell ref="E302:F302"/>
    <mergeCell ref="G302:H302"/>
    <mergeCell ref="C299:D299"/>
    <mergeCell ref="E299:F299"/>
    <mergeCell ref="G299:H299"/>
    <mergeCell ref="C300:D300"/>
    <mergeCell ref="E300:F300"/>
    <mergeCell ref="G300:H300"/>
    <mergeCell ref="C305:D305"/>
    <mergeCell ref="E305:F305"/>
    <mergeCell ref="G305:H305"/>
    <mergeCell ref="C306:D306"/>
    <mergeCell ref="E306:F306"/>
    <mergeCell ref="G306:H306"/>
    <mergeCell ref="C303:D303"/>
    <mergeCell ref="E303:F303"/>
    <mergeCell ref="G303:H303"/>
    <mergeCell ref="C304:D304"/>
    <mergeCell ref="E304:F304"/>
    <mergeCell ref="G304:H304"/>
    <mergeCell ref="C309:D309"/>
    <mergeCell ref="E309:F309"/>
    <mergeCell ref="G309:H309"/>
    <mergeCell ref="C310:D310"/>
    <mergeCell ref="E310:F310"/>
    <mergeCell ref="G310:H310"/>
    <mergeCell ref="C307:D307"/>
    <mergeCell ref="E307:F307"/>
    <mergeCell ref="G307:H307"/>
    <mergeCell ref="C308:D308"/>
    <mergeCell ref="E308:F308"/>
    <mergeCell ref="G308:H308"/>
    <mergeCell ref="C313:D313"/>
    <mergeCell ref="E313:F313"/>
    <mergeCell ref="G313:H313"/>
    <mergeCell ref="C314:D314"/>
    <mergeCell ref="E314:F314"/>
    <mergeCell ref="G314:H314"/>
    <mergeCell ref="C311:D311"/>
    <mergeCell ref="E311:F311"/>
    <mergeCell ref="G311:H311"/>
    <mergeCell ref="C312:D312"/>
    <mergeCell ref="E312:F312"/>
    <mergeCell ref="G312:H312"/>
  </mergeCells>
  <dataValidations count="4">
    <dataValidation type="list" allowBlank="1" showInputMessage="1" showErrorMessage="1" sqref="D5" xr:uid="{55F7F80F-AA0C-496F-8316-B8243B817049}">
      <formula1>DPRG_TYPE</formula1>
    </dataValidation>
    <dataValidation type="decimal" operator="greaterThanOrEqual" allowBlank="1" showInputMessage="1" showErrorMessage="1" sqref="F5" xr:uid="{E4244FA7-F73F-4C30-B65B-BD2884FBBC60}">
      <formula1>0</formula1>
    </dataValidation>
    <dataValidation type="whole" operator="greaterThanOrEqual" allowBlank="1" showInputMessage="1" showErrorMessage="1" sqref="H5" xr:uid="{778E3A50-787F-4914-B57E-BA06B06B2AC5}">
      <formula1>1</formula1>
    </dataValidation>
    <dataValidation type="whole" operator="greaterThanOrEqual" allowBlank="1" showInputMessage="1" showErrorMessage="1" sqref="D9 F9 D7 F7 H9 E14:F314" xr:uid="{B987542F-E7F0-418F-B682-49766ED5D266}">
      <formula1>0</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30277-9F22-4822-BDD3-0D474A86FDD7}">
  <sheetPr codeName="Sheet9"/>
  <dimension ref="A1:Y169"/>
  <sheetViews>
    <sheetView workbookViewId="0"/>
  </sheetViews>
  <sheetFormatPr defaultRowHeight="13.5"/>
  <cols>
    <col min="1" max="1" width="17.6875" customWidth="1"/>
    <col min="7" max="7" width="9" customWidth="1"/>
    <col min="11" max="11" width="12.75" customWidth="1"/>
    <col min="12" max="12" width="23.8125" customWidth="1"/>
    <col min="13" max="13" width="34.6875" customWidth="1"/>
    <col min="22" max="23" width="22.6875" bestFit="1" customWidth="1"/>
    <col min="24" max="24" width="19.625" customWidth="1"/>
    <col min="25" max="25" width="32.1875" bestFit="1" customWidth="1"/>
  </cols>
  <sheetData>
    <row r="1" spans="1:25">
      <c r="A1" s="193" t="s">
        <v>0</v>
      </c>
      <c r="B1" s="193"/>
      <c r="C1" s="193"/>
      <c r="D1" s="193"/>
      <c r="E1" s="193"/>
      <c r="F1" s="193"/>
      <c r="G1" s="193"/>
      <c r="H1" s="193"/>
      <c r="I1" s="193"/>
      <c r="J1" s="193"/>
      <c r="K1" s="193"/>
      <c r="L1" s="193"/>
      <c r="M1" s="193"/>
      <c r="N1" s="193"/>
      <c r="O1" s="193"/>
      <c r="P1" s="193"/>
      <c r="Q1" s="193"/>
      <c r="R1" s="193"/>
      <c r="S1" s="193"/>
      <c r="T1" s="193"/>
      <c r="U1" s="193"/>
      <c r="V1" s="193"/>
      <c r="W1" s="193"/>
      <c r="X1" s="193"/>
      <c r="Y1" s="193"/>
    </row>
    <row r="2" spans="1:25">
      <c r="A2" s="193" t="s">
        <v>1</v>
      </c>
      <c r="B2" s="193"/>
      <c r="C2" s="193"/>
      <c r="D2" s="193"/>
      <c r="E2" s="193"/>
      <c r="F2" s="193"/>
      <c r="G2" s="193"/>
      <c r="H2" s="193"/>
      <c r="I2" s="193"/>
      <c r="J2" s="193"/>
      <c r="K2" s="193"/>
      <c r="L2" s="193"/>
      <c r="M2" s="193"/>
      <c r="N2" s="193"/>
      <c r="O2" s="193"/>
      <c r="P2" s="193"/>
      <c r="Q2" s="193"/>
      <c r="R2" s="193"/>
      <c r="S2" s="193"/>
      <c r="T2" s="193"/>
      <c r="U2" s="193"/>
      <c r="V2" s="193"/>
      <c r="W2" s="193"/>
      <c r="X2" s="193"/>
      <c r="Y2" s="193"/>
    </row>
    <row r="3" spans="1:25">
      <c r="A3" s="50" t="s">
        <v>2</v>
      </c>
      <c r="B3" s="50" t="s">
        <v>3</v>
      </c>
      <c r="C3" s="50"/>
      <c r="D3" s="50"/>
      <c r="E3" s="50" t="s">
        <v>4</v>
      </c>
      <c r="F3" s="50"/>
      <c r="G3" s="50"/>
      <c r="H3" s="50" t="s">
        <v>5</v>
      </c>
      <c r="I3" s="50"/>
      <c r="J3" s="50"/>
      <c r="K3" s="50" t="s">
        <v>6</v>
      </c>
      <c r="L3" s="50"/>
      <c r="M3" s="50"/>
      <c r="N3" s="50" t="s">
        <v>7</v>
      </c>
      <c r="O3" s="50"/>
      <c r="P3" s="50"/>
      <c r="Q3" s="50"/>
      <c r="R3" s="50"/>
      <c r="S3" s="50"/>
      <c r="T3" s="50"/>
      <c r="U3" s="50"/>
      <c r="V3" s="50"/>
      <c r="W3" s="50" t="s">
        <v>8</v>
      </c>
      <c r="X3" s="50"/>
      <c r="Y3" s="50"/>
    </row>
    <row r="4" spans="1:25">
      <c r="A4" s="50" t="s">
        <v>9</v>
      </c>
      <c r="B4" s="50" t="s">
        <v>10</v>
      </c>
      <c r="C4" s="50"/>
      <c r="D4" s="50"/>
      <c r="E4" s="50" t="s">
        <v>11</v>
      </c>
      <c r="F4" s="50"/>
      <c r="G4" s="50"/>
      <c r="H4" s="50" t="s">
        <v>12</v>
      </c>
      <c r="I4" s="50"/>
      <c r="J4" s="50"/>
      <c r="K4" s="50" t="s">
        <v>13</v>
      </c>
      <c r="L4" s="50"/>
      <c r="M4" s="50"/>
      <c r="N4" s="50" t="s">
        <v>11</v>
      </c>
      <c r="O4" s="50"/>
      <c r="P4" s="50"/>
      <c r="Q4" s="50"/>
      <c r="R4" s="50"/>
      <c r="S4" s="50"/>
      <c r="T4" s="50"/>
      <c r="U4" s="50"/>
      <c r="V4" s="50"/>
      <c r="W4" s="50"/>
      <c r="X4" s="50"/>
      <c r="Y4" s="50"/>
    </row>
    <row r="5" spans="1:25">
      <c r="A5" s="50" t="s">
        <v>14</v>
      </c>
      <c r="B5" s="50" t="s">
        <v>15</v>
      </c>
      <c r="C5" s="50"/>
      <c r="D5" s="50"/>
      <c r="E5" s="50" t="s">
        <v>16</v>
      </c>
      <c r="F5" s="50"/>
      <c r="G5" s="50"/>
      <c r="H5" s="50" t="s">
        <v>17</v>
      </c>
      <c r="I5" s="50"/>
      <c r="J5" s="50"/>
      <c r="K5" s="50" t="s">
        <v>18</v>
      </c>
      <c r="L5" s="50"/>
      <c r="M5" s="50"/>
      <c r="N5" s="50" t="s">
        <v>19</v>
      </c>
      <c r="O5" s="50"/>
      <c r="P5" s="50"/>
      <c r="Q5" s="50" t="s">
        <v>20</v>
      </c>
      <c r="R5" s="50"/>
      <c r="S5" s="50" t="s">
        <v>21</v>
      </c>
      <c r="T5" s="50"/>
      <c r="U5" s="50"/>
      <c r="V5" s="50" t="s">
        <v>22</v>
      </c>
      <c r="W5" s="50"/>
      <c r="X5" s="50" t="s">
        <v>679</v>
      </c>
      <c r="Y5" s="50" t="s">
        <v>681</v>
      </c>
    </row>
    <row r="6" spans="1:25">
      <c r="A6" s="50"/>
      <c r="B6" s="50" t="s">
        <v>23</v>
      </c>
      <c r="C6" s="50" t="s">
        <v>9</v>
      </c>
      <c r="D6" s="50" t="s">
        <v>24</v>
      </c>
      <c r="E6" s="50" t="s">
        <v>23</v>
      </c>
      <c r="F6" s="50" t="s">
        <v>9</v>
      </c>
      <c r="G6" s="50" t="s">
        <v>25</v>
      </c>
      <c r="H6" s="50" t="s">
        <v>23</v>
      </c>
      <c r="I6" s="50" t="s">
        <v>9</v>
      </c>
      <c r="J6" s="50" t="s">
        <v>26</v>
      </c>
      <c r="K6" s="50" t="s">
        <v>23</v>
      </c>
      <c r="L6" s="50" t="s">
        <v>9</v>
      </c>
      <c r="M6" s="50" t="s">
        <v>27</v>
      </c>
      <c r="N6" s="50" t="s">
        <v>23</v>
      </c>
      <c r="O6" s="50" t="s">
        <v>9</v>
      </c>
      <c r="P6" s="50" t="s">
        <v>28</v>
      </c>
      <c r="Q6" s="50" t="s">
        <v>23</v>
      </c>
      <c r="R6" s="50" t="s">
        <v>9</v>
      </c>
      <c r="S6" s="50" t="s">
        <v>23</v>
      </c>
      <c r="T6" s="50" t="s">
        <v>9</v>
      </c>
      <c r="U6" s="50" t="s">
        <v>563</v>
      </c>
      <c r="V6" s="50" t="s">
        <v>23</v>
      </c>
      <c r="W6" s="50" t="s">
        <v>9</v>
      </c>
      <c r="X6" s="50" t="s">
        <v>679</v>
      </c>
      <c r="Y6" s="50" t="s">
        <v>681</v>
      </c>
    </row>
    <row r="7" spans="1:25">
      <c r="A7" s="50"/>
      <c r="B7" s="50" t="s">
        <v>29</v>
      </c>
      <c r="C7" s="50" t="s">
        <v>30</v>
      </c>
      <c r="D7" s="50" t="s">
        <v>31</v>
      </c>
      <c r="E7" s="50">
        <v>101</v>
      </c>
      <c r="F7" s="50" t="s">
        <v>32</v>
      </c>
      <c r="G7" s="50" t="s">
        <v>33</v>
      </c>
      <c r="H7" s="50" t="s">
        <v>34</v>
      </c>
      <c r="I7" s="50" t="s">
        <v>35</v>
      </c>
      <c r="J7" s="50" t="s">
        <v>34</v>
      </c>
      <c r="K7" s="50" t="s">
        <v>36</v>
      </c>
      <c r="L7" s="50" t="s">
        <v>37</v>
      </c>
      <c r="M7" s="50" t="str">
        <f>CONCATENATE(K7," - ",L7)</f>
        <v>ACM - Asbestos</v>
      </c>
      <c r="N7" s="50">
        <v>901</v>
      </c>
      <c r="O7" s="50" t="s">
        <v>38</v>
      </c>
      <c r="P7" s="50" t="s">
        <v>39</v>
      </c>
      <c r="Q7" s="50" t="s">
        <v>40</v>
      </c>
      <c r="R7" s="50" t="s">
        <v>41</v>
      </c>
      <c r="S7" s="50" t="s">
        <v>42</v>
      </c>
      <c r="T7" s="50" t="s">
        <v>43</v>
      </c>
      <c r="U7" s="50" t="s">
        <v>564</v>
      </c>
      <c r="V7" s="50" t="s">
        <v>44</v>
      </c>
      <c r="W7" s="50" t="s">
        <v>44</v>
      </c>
      <c r="X7" s="50" t="s">
        <v>228</v>
      </c>
      <c r="Y7" s="50" t="s">
        <v>31</v>
      </c>
    </row>
    <row r="8" spans="1:25">
      <c r="A8" s="50"/>
      <c r="B8" s="50" t="s">
        <v>45</v>
      </c>
      <c r="C8" s="50" t="s">
        <v>46</v>
      </c>
      <c r="D8" s="50" t="s">
        <v>47</v>
      </c>
      <c r="E8" s="50">
        <v>102</v>
      </c>
      <c r="F8" s="50" t="s">
        <v>48</v>
      </c>
      <c r="G8" s="50" t="s">
        <v>49</v>
      </c>
      <c r="H8" s="50" t="s">
        <v>50</v>
      </c>
      <c r="I8" s="50" t="s">
        <v>51</v>
      </c>
      <c r="J8" s="50" t="s">
        <v>50</v>
      </c>
      <c r="K8" s="50" t="s">
        <v>187</v>
      </c>
      <c r="L8" s="50" t="s">
        <v>188</v>
      </c>
      <c r="M8" s="50" t="str">
        <f t="shared" ref="M8:M34" si="0">CONCATENATE(K8," - ",L8)</f>
        <v>AMAL - Amalgamated Sample</v>
      </c>
      <c r="N8" s="50">
        <v>902</v>
      </c>
      <c r="O8" s="50" t="s">
        <v>54</v>
      </c>
      <c r="P8" s="50" t="s">
        <v>55</v>
      </c>
      <c r="Q8" s="50" t="s">
        <v>56</v>
      </c>
      <c r="R8" s="50" t="s">
        <v>57</v>
      </c>
      <c r="S8" s="50" t="s">
        <v>58</v>
      </c>
      <c r="T8" s="50" t="s">
        <v>59</v>
      </c>
      <c r="U8" s="50" t="s">
        <v>565</v>
      </c>
      <c r="V8" s="50" t="s">
        <v>60</v>
      </c>
      <c r="W8" s="50" t="s">
        <v>60</v>
      </c>
      <c r="X8" s="50" t="s">
        <v>136</v>
      </c>
      <c r="Y8" s="50" t="s">
        <v>47</v>
      </c>
    </row>
    <row r="9" spans="1:25">
      <c r="A9" s="50"/>
      <c r="B9" s="50" t="s">
        <v>61</v>
      </c>
      <c r="C9" s="50" t="s">
        <v>62</v>
      </c>
      <c r="D9" s="50" t="s">
        <v>63</v>
      </c>
      <c r="E9" s="50">
        <v>103</v>
      </c>
      <c r="F9" s="50" t="s">
        <v>64</v>
      </c>
      <c r="G9" s="50" t="s">
        <v>65</v>
      </c>
      <c r="H9" s="50" t="s">
        <v>703</v>
      </c>
      <c r="I9" s="50" t="s">
        <v>704</v>
      </c>
      <c r="J9" s="50" t="s">
        <v>703</v>
      </c>
      <c r="K9" s="50" t="s">
        <v>52</v>
      </c>
      <c r="L9" s="50" t="s">
        <v>53</v>
      </c>
      <c r="M9" s="50" t="str">
        <f t="shared" si="0"/>
        <v>B - Bulk Disturbed Sample</v>
      </c>
      <c r="N9" s="50">
        <v>903</v>
      </c>
      <c r="O9" s="50" t="s">
        <v>67</v>
      </c>
      <c r="P9" s="50" t="s">
        <v>68</v>
      </c>
      <c r="Q9" s="50" t="s">
        <v>69</v>
      </c>
      <c r="R9" s="50" t="s">
        <v>70</v>
      </c>
      <c r="S9" s="50"/>
      <c r="T9" s="50"/>
      <c r="U9" s="50"/>
      <c r="V9" s="50" t="s">
        <v>71</v>
      </c>
      <c r="W9" s="50" t="s">
        <v>71</v>
      </c>
      <c r="X9" s="50" t="s">
        <v>129</v>
      </c>
      <c r="Y9" s="50" t="s">
        <v>63</v>
      </c>
    </row>
    <row r="10" spans="1:25">
      <c r="A10" s="50"/>
      <c r="B10" s="50" t="s">
        <v>72</v>
      </c>
      <c r="C10" s="50" t="s">
        <v>73</v>
      </c>
      <c r="D10" s="50" t="s">
        <v>74</v>
      </c>
      <c r="E10" s="50">
        <v>104</v>
      </c>
      <c r="F10" s="50" t="s">
        <v>75</v>
      </c>
      <c r="G10" s="50" t="s">
        <v>76</v>
      </c>
      <c r="H10" s="50"/>
      <c r="I10" s="50"/>
      <c r="J10" s="50"/>
      <c r="K10" s="50" t="s">
        <v>180</v>
      </c>
      <c r="L10" s="50" t="s">
        <v>181</v>
      </c>
      <c r="M10" s="50" t="str">
        <f t="shared" si="0"/>
        <v>BLK - Block Sample</v>
      </c>
      <c r="N10" s="50">
        <v>904</v>
      </c>
      <c r="O10" s="50" t="s">
        <v>79</v>
      </c>
      <c r="P10" s="50" t="s">
        <v>80</v>
      </c>
      <c r="Q10" s="50" t="s">
        <v>81</v>
      </c>
      <c r="R10" s="50" t="s">
        <v>82</v>
      </c>
      <c r="S10" s="50"/>
      <c r="T10" s="50"/>
      <c r="U10" s="50"/>
      <c r="V10" s="50" t="s">
        <v>83</v>
      </c>
      <c r="W10" s="50" t="s">
        <v>83</v>
      </c>
      <c r="X10" s="50" t="s">
        <v>119</v>
      </c>
      <c r="Y10" s="50" t="s">
        <v>98</v>
      </c>
    </row>
    <row r="11" spans="1:25">
      <c r="A11" s="50"/>
      <c r="B11" s="50" t="s">
        <v>84</v>
      </c>
      <c r="C11" s="50" t="s">
        <v>85</v>
      </c>
      <c r="D11" s="50" t="s">
        <v>86</v>
      </c>
      <c r="E11" s="50">
        <v>105</v>
      </c>
      <c r="F11" s="50" t="s">
        <v>87</v>
      </c>
      <c r="G11" s="50" t="s">
        <v>88</v>
      </c>
      <c r="H11" s="50"/>
      <c r="I11" s="50"/>
      <c r="J11" s="50"/>
      <c r="K11" s="50" t="s">
        <v>58</v>
      </c>
      <c r="L11" s="50" t="s">
        <v>139</v>
      </c>
      <c r="M11" s="50" t="str">
        <f t="shared" si="0"/>
        <v>C - Core Sample</v>
      </c>
      <c r="N11" s="50">
        <v>905</v>
      </c>
      <c r="O11" s="50" t="s">
        <v>91</v>
      </c>
      <c r="P11" s="50" t="s">
        <v>92</v>
      </c>
      <c r="Q11" s="50" t="s">
        <v>93</v>
      </c>
      <c r="R11" s="50" t="s">
        <v>94</v>
      </c>
      <c r="S11" s="50"/>
      <c r="T11" s="50"/>
      <c r="U11" s="50"/>
      <c r="V11" s="50" t="s">
        <v>95</v>
      </c>
      <c r="W11" s="50" t="s">
        <v>95</v>
      </c>
      <c r="X11" s="50" t="s">
        <v>680</v>
      </c>
      <c r="Y11" s="50" t="s">
        <v>109</v>
      </c>
    </row>
    <row r="12" spans="1:25">
      <c r="A12" s="50"/>
      <c r="B12" s="50" t="s">
        <v>96</v>
      </c>
      <c r="C12" s="50" t="s">
        <v>97</v>
      </c>
      <c r="D12" s="50" t="s">
        <v>98</v>
      </c>
      <c r="E12" s="50">
        <v>108</v>
      </c>
      <c r="F12" s="50" t="s">
        <v>99</v>
      </c>
      <c r="G12" s="50" t="s">
        <v>100</v>
      </c>
      <c r="H12" s="50"/>
      <c r="I12" s="50"/>
      <c r="J12" s="50"/>
      <c r="K12" s="50" t="s">
        <v>66</v>
      </c>
      <c r="L12" s="50" t="s">
        <v>66</v>
      </c>
      <c r="M12" s="50" t="str">
        <f t="shared" si="0"/>
        <v>CBR - CBR</v>
      </c>
      <c r="N12" s="50">
        <v>906</v>
      </c>
      <c r="O12" s="50" t="s">
        <v>103</v>
      </c>
      <c r="P12" s="50" t="s">
        <v>104</v>
      </c>
      <c r="Q12" s="50" t="s">
        <v>105</v>
      </c>
      <c r="R12" s="50" t="s">
        <v>106</v>
      </c>
      <c r="S12" s="50"/>
      <c r="T12" s="50"/>
      <c r="U12" s="50"/>
      <c r="V12" s="50" t="s">
        <v>107</v>
      </c>
      <c r="W12" s="50" t="s">
        <v>107</v>
      </c>
      <c r="X12" s="50"/>
      <c r="Y12" s="50" t="s">
        <v>682</v>
      </c>
    </row>
    <row r="13" spans="1:25">
      <c r="A13" s="50"/>
      <c r="B13" s="50" t="s">
        <v>89</v>
      </c>
      <c r="C13" s="50" t="s">
        <v>108</v>
      </c>
      <c r="D13" s="50" t="s">
        <v>109</v>
      </c>
      <c r="E13" s="50">
        <v>109</v>
      </c>
      <c r="F13" s="50" t="s">
        <v>110</v>
      </c>
      <c r="G13" s="50" t="s">
        <v>111</v>
      </c>
      <c r="H13" s="50"/>
      <c r="I13" s="50"/>
      <c r="J13" s="50"/>
      <c r="K13" s="50" t="s">
        <v>669</v>
      </c>
      <c r="L13" s="50" t="s">
        <v>670</v>
      </c>
      <c r="M13" s="50" t="str">
        <f t="shared" si="0"/>
        <v>CC - Concrete Core Sample</v>
      </c>
      <c r="N13" s="50">
        <v>103</v>
      </c>
      <c r="O13" s="50" t="s">
        <v>64</v>
      </c>
      <c r="P13" s="50" t="s">
        <v>65</v>
      </c>
      <c r="Q13" s="50" t="s">
        <v>114</v>
      </c>
      <c r="R13" s="50" t="s">
        <v>115</v>
      </c>
      <c r="S13" s="50"/>
      <c r="T13" s="50"/>
      <c r="U13" s="50"/>
      <c r="V13" s="50" t="s">
        <v>116</v>
      </c>
      <c r="W13" s="50" t="s">
        <v>116</v>
      </c>
      <c r="X13" s="50"/>
      <c r="Y13" s="50" t="s">
        <v>683</v>
      </c>
    </row>
    <row r="14" spans="1:25">
      <c r="A14" s="50"/>
      <c r="B14" s="50" t="s">
        <v>117</v>
      </c>
      <c r="C14" s="50" t="s">
        <v>118</v>
      </c>
      <c r="D14" s="50" t="s">
        <v>119</v>
      </c>
      <c r="E14" s="50">
        <v>110</v>
      </c>
      <c r="F14" s="50" t="s">
        <v>120</v>
      </c>
      <c r="G14" s="50" t="s">
        <v>121</v>
      </c>
      <c r="H14" s="50"/>
      <c r="I14" s="50"/>
      <c r="J14" s="50"/>
      <c r="K14" s="50" t="s">
        <v>77</v>
      </c>
      <c r="L14" s="50" t="s">
        <v>78</v>
      </c>
      <c r="M14" s="50" t="str">
        <f t="shared" si="0"/>
        <v>D - Small Disturbed Sample</v>
      </c>
      <c r="N14" s="50"/>
      <c r="O14" s="50"/>
      <c r="P14" s="50"/>
      <c r="Q14" s="50" t="s">
        <v>124</v>
      </c>
      <c r="R14" s="50" t="s">
        <v>125</v>
      </c>
      <c r="S14" s="50"/>
      <c r="T14" s="50"/>
      <c r="U14" s="50"/>
      <c r="V14" s="50" t="s">
        <v>126</v>
      </c>
      <c r="W14" s="50" t="s">
        <v>126</v>
      </c>
      <c r="X14" s="50"/>
      <c r="Y14" s="50" t="s">
        <v>213</v>
      </c>
    </row>
    <row r="15" spans="1:25">
      <c r="A15" s="50"/>
      <c r="B15" s="50" t="s">
        <v>127</v>
      </c>
      <c r="C15" s="50" t="s">
        <v>128</v>
      </c>
      <c r="D15" s="50" t="s">
        <v>129</v>
      </c>
      <c r="E15" s="50">
        <v>201</v>
      </c>
      <c r="F15" s="50" t="s">
        <v>130</v>
      </c>
      <c r="G15" s="50" t="s">
        <v>131</v>
      </c>
      <c r="H15" s="50"/>
      <c r="I15" s="50"/>
      <c r="J15" s="50"/>
      <c r="K15" s="50" t="s">
        <v>89</v>
      </c>
      <c r="L15" s="50" t="s">
        <v>90</v>
      </c>
      <c r="M15" s="50" t="str">
        <f t="shared" si="0"/>
        <v>DS - Disturbed Sulphate</v>
      </c>
      <c r="N15" s="50"/>
      <c r="O15" s="50"/>
      <c r="P15" s="50"/>
      <c r="Q15" s="50"/>
      <c r="R15" s="50"/>
      <c r="S15" s="50"/>
      <c r="T15" s="50"/>
      <c r="U15" s="50"/>
      <c r="V15" s="50"/>
      <c r="W15" s="50"/>
      <c r="X15" s="50"/>
      <c r="Y15" s="50" t="s">
        <v>218</v>
      </c>
    </row>
    <row r="16" spans="1:25">
      <c r="A16" s="50"/>
      <c r="B16" s="50" t="s">
        <v>134</v>
      </c>
      <c r="C16" s="50" t="s">
        <v>135</v>
      </c>
      <c r="D16" s="50" t="s">
        <v>136</v>
      </c>
      <c r="E16" s="50">
        <v>202</v>
      </c>
      <c r="F16" s="50" t="s">
        <v>137</v>
      </c>
      <c r="G16" s="50" t="s">
        <v>138</v>
      </c>
      <c r="H16" s="50"/>
      <c r="I16" s="50"/>
      <c r="J16" s="50"/>
      <c r="K16" s="50" t="s">
        <v>194</v>
      </c>
      <c r="L16" s="50" t="s">
        <v>195</v>
      </c>
      <c r="M16" s="50" t="str">
        <f t="shared" si="0"/>
        <v>DSAMP - Dynamic Sample</v>
      </c>
      <c r="N16" s="50"/>
      <c r="O16" s="50"/>
      <c r="P16" s="50"/>
      <c r="Q16" s="50"/>
      <c r="R16" s="50"/>
      <c r="S16" s="50"/>
      <c r="T16" s="50"/>
      <c r="U16" s="50"/>
      <c r="V16" s="50"/>
      <c r="W16" s="50"/>
      <c r="X16" s="50"/>
      <c r="Y16" s="50" t="s">
        <v>223</v>
      </c>
    </row>
    <row r="17" spans="1:25">
      <c r="A17" s="50"/>
      <c r="B17" s="50" t="s">
        <v>140</v>
      </c>
      <c r="C17" s="50" t="s">
        <v>141</v>
      </c>
      <c r="D17" s="50" t="s">
        <v>142</v>
      </c>
      <c r="E17" s="50">
        <v>203</v>
      </c>
      <c r="F17" s="50" t="s">
        <v>143</v>
      </c>
      <c r="G17" s="50" t="s">
        <v>144</v>
      </c>
      <c r="H17" s="50"/>
      <c r="I17" s="50"/>
      <c r="J17" s="50"/>
      <c r="K17" s="50" t="s">
        <v>101</v>
      </c>
      <c r="L17" s="50" t="s">
        <v>102</v>
      </c>
      <c r="M17" s="50" t="str">
        <f t="shared" si="0"/>
        <v>ES - Environmental Sample</v>
      </c>
      <c r="N17" s="50"/>
      <c r="O17" s="50"/>
      <c r="P17" s="50"/>
      <c r="Q17" s="50"/>
      <c r="R17" s="50"/>
      <c r="S17" s="50"/>
      <c r="T17" s="50"/>
      <c r="U17" s="50"/>
      <c r="V17" s="50"/>
      <c r="W17" s="50"/>
      <c r="X17" s="50"/>
      <c r="Y17" s="50" t="s">
        <v>233</v>
      </c>
    </row>
    <row r="18" spans="1:25">
      <c r="A18" s="50"/>
      <c r="B18" s="50" t="s">
        <v>147</v>
      </c>
      <c r="C18" s="50" t="s">
        <v>148</v>
      </c>
      <c r="D18" s="50" t="s">
        <v>149</v>
      </c>
      <c r="E18" s="50">
        <v>204</v>
      </c>
      <c r="F18" s="50" t="s">
        <v>150</v>
      </c>
      <c r="G18" s="50" t="s">
        <v>151</v>
      </c>
      <c r="H18" s="50"/>
      <c r="I18" s="50"/>
      <c r="J18" s="50"/>
      <c r="K18" s="50" t="s">
        <v>145</v>
      </c>
      <c r="L18" s="50" t="s">
        <v>146</v>
      </c>
      <c r="M18" s="50" t="str">
        <f t="shared" si="0"/>
        <v>EW - Environmental Water Sample</v>
      </c>
      <c r="N18" s="50"/>
      <c r="O18" s="50"/>
      <c r="P18" s="50"/>
      <c r="Q18" s="50"/>
      <c r="R18" s="50"/>
      <c r="S18" s="50"/>
      <c r="T18" s="50"/>
      <c r="U18" s="50"/>
      <c r="V18" s="50"/>
      <c r="W18" s="50"/>
      <c r="X18" s="50"/>
      <c r="Y18" s="50" t="s">
        <v>248</v>
      </c>
    </row>
    <row r="19" spans="1:25">
      <c r="A19" s="50"/>
      <c r="B19" s="50" t="s">
        <v>154</v>
      </c>
      <c r="C19" s="50" t="s">
        <v>155</v>
      </c>
      <c r="D19" s="50" t="s">
        <v>156</v>
      </c>
      <c r="E19" s="50">
        <v>205</v>
      </c>
      <c r="F19" s="50" t="s">
        <v>157</v>
      </c>
      <c r="G19" s="50" t="s">
        <v>158</v>
      </c>
      <c r="H19" s="50"/>
      <c r="I19" s="50"/>
      <c r="J19" s="50"/>
      <c r="K19" s="50" t="s">
        <v>152</v>
      </c>
      <c r="L19" s="50" t="s">
        <v>153</v>
      </c>
      <c r="M19" s="50" t="str">
        <f t="shared" si="0"/>
        <v>G - Gas Sample</v>
      </c>
      <c r="N19" s="50"/>
      <c r="O19" s="50"/>
      <c r="P19" s="50"/>
      <c r="Q19" s="50"/>
      <c r="R19" s="50"/>
      <c r="S19" s="50"/>
      <c r="T19" s="50"/>
      <c r="U19" s="50"/>
      <c r="V19" s="50"/>
      <c r="W19" s="50"/>
      <c r="X19" s="50"/>
      <c r="Y19" s="50" t="s">
        <v>228</v>
      </c>
    </row>
    <row r="20" spans="1:25">
      <c r="A20" s="50"/>
      <c r="B20" s="50" t="s">
        <v>161</v>
      </c>
      <c r="C20" s="50" t="s">
        <v>162</v>
      </c>
      <c r="D20" s="50" t="s">
        <v>163</v>
      </c>
      <c r="E20" s="50">
        <v>206</v>
      </c>
      <c r="F20" s="50" t="s">
        <v>164</v>
      </c>
      <c r="G20" s="50" t="s">
        <v>165</v>
      </c>
      <c r="H20" s="50"/>
      <c r="I20" s="50"/>
      <c r="J20" s="50"/>
      <c r="K20" s="50" t="s">
        <v>663</v>
      </c>
      <c r="L20" s="50" t="s">
        <v>664</v>
      </c>
      <c r="M20" s="50" t="str">
        <f t="shared" si="0"/>
        <v>GS - Geotechnical Sample</v>
      </c>
      <c r="N20" s="50"/>
      <c r="O20" s="50"/>
      <c r="P20" s="50"/>
      <c r="Q20" s="50"/>
      <c r="R20" s="50"/>
      <c r="S20" s="50"/>
      <c r="T20" s="50"/>
      <c r="U20" s="50"/>
      <c r="V20" s="50"/>
      <c r="W20" s="50"/>
      <c r="X20" s="50"/>
      <c r="Y20" s="50" t="s">
        <v>136</v>
      </c>
    </row>
    <row r="21" spans="1:25">
      <c r="A21" s="50"/>
      <c r="B21" s="50" t="s">
        <v>168</v>
      </c>
      <c r="C21" s="50" t="s">
        <v>169</v>
      </c>
      <c r="D21" s="50" t="s">
        <v>170</v>
      </c>
      <c r="E21" s="50">
        <v>207</v>
      </c>
      <c r="F21" s="50" t="s">
        <v>171</v>
      </c>
      <c r="G21" s="50" t="s">
        <v>172</v>
      </c>
      <c r="H21" s="50"/>
      <c r="I21" s="50"/>
      <c r="J21" s="50"/>
      <c r="K21" s="50" t="s">
        <v>112</v>
      </c>
      <c r="L21" s="50" t="s">
        <v>113</v>
      </c>
      <c r="M21" s="50" t="str">
        <f t="shared" si="0"/>
        <v>J - Jar</v>
      </c>
      <c r="N21" s="50"/>
      <c r="O21" s="50"/>
      <c r="P21" s="50"/>
      <c r="Q21" s="50"/>
      <c r="R21" s="50"/>
      <c r="S21" s="50"/>
      <c r="T21" s="50"/>
      <c r="U21" s="50"/>
      <c r="V21" s="50"/>
      <c r="W21" s="50"/>
      <c r="X21" s="50"/>
      <c r="Y21" s="50" t="s">
        <v>129</v>
      </c>
    </row>
    <row r="22" spans="1:25">
      <c r="A22" s="50"/>
      <c r="B22" s="50" t="s">
        <v>175</v>
      </c>
      <c r="C22" s="50" t="s">
        <v>176</v>
      </c>
      <c r="D22" s="50" t="s">
        <v>177</v>
      </c>
      <c r="E22" s="50">
        <v>208</v>
      </c>
      <c r="F22" s="50" t="s">
        <v>178</v>
      </c>
      <c r="G22" s="50" t="s">
        <v>179</v>
      </c>
      <c r="H22" s="50"/>
      <c r="I22" s="50"/>
      <c r="J22" s="50"/>
      <c r="K22" s="50" t="s">
        <v>667</v>
      </c>
      <c r="L22" s="50" t="s">
        <v>668</v>
      </c>
      <c r="M22" s="50" t="str">
        <f t="shared" si="0"/>
        <v>Jar and Tub - Jar and Tub Sample</v>
      </c>
      <c r="N22" s="50"/>
      <c r="O22" s="50"/>
      <c r="P22" s="50"/>
      <c r="Q22" s="50"/>
      <c r="R22" s="50"/>
      <c r="S22" s="50"/>
      <c r="T22" s="50"/>
      <c r="U22" s="50"/>
      <c r="V22" s="50"/>
      <c r="W22" s="50"/>
      <c r="X22" s="50"/>
      <c r="Y22" s="50" t="s">
        <v>119</v>
      </c>
    </row>
    <row r="23" spans="1:25">
      <c r="A23" s="50"/>
      <c r="B23" s="50" t="s">
        <v>182</v>
      </c>
      <c r="C23" s="50" t="s">
        <v>183</v>
      </c>
      <c r="D23" s="50" t="s">
        <v>184</v>
      </c>
      <c r="E23" s="50">
        <v>209</v>
      </c>
      <c r="F23" s="50" t="s">
        <v>185</v>
      </c>
      <c r="G23" s="50" t="s">
        <v>186</v>
      </c>
      <c r="H23" s="50"/>
      <c r="I23" s="50"/>
      <c r="J23" s="50"/>
      <c r="K23" s="50" t="s">
        <v>159</v>
      </c>
      <c r="L23" s="50" t="s">
        <v>160</v>
      </c>
      <c r="M23" s="50" t="str">
        <f t="shared" si="0"/>
        <v>L - Liner Sample</v>
      </c>
      <c r="N23" s="50"/>
      <c r="O23" s="50"/>
      <c r="P23" s="50"/>
      <c r="Q23" s="50"/>
      <c r="R23" s="50"/>
      <c r="S23" s="50"/>
      <c r="T23" s="50"/>
      <c r="U23" s="50"/>
      <c r="V23" s="50"/>
      <c r="W23" s="50"/>
      <c r="X23" s="50"/>
      <c r="Y23" s="50" t="s">
        <v>680</v>
      </c>
    </row>
    <row r="24" spans="1:25">
      <c r="A24" s="50"/>
      <c r="B24" s="50" t="s">
        <v>189</v>
      </c>
      <c r="C24" s="50" t="s">
        <v>190</v>
      </c>
      <c r="D24" s="50" t="s">
        <v>191</v>
      </c>
      <c r="E24" s="50">
        <v>210</v>
      </c>
      <c r="F24" s="50" t="s">
        <v>192</v>
      </c>
      <c r="G24" s="50" t="s">
        <v>193</v>
      </c>
      <c r="H24" s="50"/>
      <c r="I24" s="50"/>
      <c r="J24" s="50"/>
      <c r="K24" s="50" t="s">
        <v>671</v>
      </c>
      <c r="L24" s="50" t="s">
        <v>672</v>
      </c>
      <c r="M24" s="50" t="str">
        <f t="shared" si="0"/>
        <v>LB - Large Bulk Sample</v>
      </c>
      <c r="N24" s="50"/>
      <c r="O24" s="50"/>
      <c r="P24" s="50"/>
      <c r="Q24" s="50"/>
      <c r="R24" s="50"/>
      <c r="S24" s="50"/>
      <c r="T24" s="50"/>
      <c r="U24" s="50"/>
      <c r="V24" s="50"/>
      <c r="W24" s="50"/>
      <c r="X24" s="50"/>
      <c r="Y24" s="50"/>
    </row>
    <row r="25" spans="1:25">
      <c r="A25" s="50"/>
      <c r="B25" s="50" t="s">
        <v>196</v>
      </c>
      <c r="C25" s="50" t="s">
        <v>197</v>
      </c>
      <c r="D25" s="50" t="s">
        <v>198</v>
      </c>
      <c r="E25" s="50">
        <v>211</v>
      </c>
      <c r="F25" s="50" t="s">
        <v>199</v>
      </c>
      <c r="G25" s="50" t="s">
        <v>200</v>
      </c>
      <c r="H25" s="50"/>
      <c r="I25" s="50"/>
      <c r="J25" s="50"/>
      <c r="K25" s="50" t="s">
        <v>673</v>
      </c>
      <c r="L25" s="50" t="s">
        <v>674</v>
      </c>
      <c r="M25" s="50" t="str">
        <f t="shared" si="0"/>
        <v>P - Piston Sample</v>
      </c>
      <c r="N25" s="50"/>
      <c r="O25" s="50"/>
      <c r="P25" s="50"/>
      <c r="Q25" s="50"/>
      <c r="R25" s="50"/>
      <c r="S25" s="50"/>
      <c r="T25" s="50"/>
      <c r="U25" s="50"/>
      <c r="V25" s="50"/>
      <c r="W25" s="50"/>
      <c r="X25" s="50"/>
      <c r="Y25" s="50"/>
    </row>
    <row r="26" spans="1:25">
      <c r="A26" s="50"/>
      <c r="B26" s="50" t="s">
        <v>201</v>
      </c>
      <c r="C26" s="50" t="s">
        <v>202</v>
      </c>
      <c r="D26" s="50" t="s">
        <v>203</v>
      </c>
      <c r="E26" s="50">
        <v>212</v>
      </c>
      <c r="F26" s="50" t="s">
        <v>204</v>
      </c>
      <c r="G26" s="50" t="s">
        <v>205</v>
      </c>
      <c r="H26" s="50"/>
      <c r="I26" s="50"/>
      <c r="J26" s="50"/>
      <c r="K26" s="50" t="s">
        <v>173</v>
      </c>
      <c r="L26" s="50" t="s">
        <v>174</v>
      </c>
      <c r="M26" s="50" t="str">
        <f t="shared" si="0"/>
        <v>TW - Pushed Thin Wall</v>
      </c>
      <c r="N26" s="50"/>
      <c r="O26" s="50"/>
      <c r="P26" s="50"/>
      <c r="Q26" s="50"/>
      <c r="R26" s="50"/>
      <c r="S26" s="50"/>
      <c r="T26" s="50"/>
      <c r="U26" s="50"/>
      <c r="V26" s="50"/>
      <c r="W26" s="50"/>
      <c r="X26" s="50"/>
      <c r="Y26" s="50"/>
    </row>
    <row r="27" spans="1:25">
      <c r="A27" s="50"/>
      <c r="B27" s="50" t="s">
        <v>206</v>
      </c>
      <c r="C27" s="50" t="s">
        <v>207</v>
      </c>
      <c r="D27" s="50" t="s">
        <v>208</v>
      </c>
      <c r="E27" s="50">
        <v>213</v>
      </c>
      <c r="F27" s="50" t="s">
        <v>209</v>
      </c>
      <c r="G27" s="50" t="s">
        <v>210</v>
      </c>
      <c r="H27" s="50"/>
      <c r="I27" s="50"/>
      <c r="J27" s="50"/>
      <c r="K27" s="50" t="s">
        <v>122</v>
      </c>
      <c r="L27" s="50" t="s">
        <v>123</v>
      </c>
      <c r="M27" s="50" t="str">
        <f t="shared" si="0"/>
        <v>U - Undisturbed Sample</v>
      </c>
      <c r="N27" s="50"/>
      <c r="O27" s="50"/>
      <c r="P27" s="50"/>
      <c r="Q27" s="50"/>
      <c r="R27" s="50"/>
      <c r="S27" s="50"/>
      <c r="T27" s="50"/>
      <c r="U27" s="50"/>
      <c r="V27" s="50"/>
      <c r="W27" s="50"/>
      <c r="X27" s="50"/>
      <c r="Y27" s="50"/>
    </row>
    <row r="28" spans="1:25">
      <c r="A28" s="50"/>
      <c r="B28" s="50" t="s">
        <v>211</v>
      </c>
      <c r="C28" s="50" t="s">
        <v>212</v>
      </c>
      <c r="D28" s="50" t="s">
        <v>213</v>
      </c>
      <c r="E28" s="50">
        <v>214</v>
      </c>
      <c r="F28" s="50" t="s">
        <v>214</v>
      </c>
      <c r="G28" s="50" t="s">
        <v>215</v>
      </c>
      <c r="H28" s="50"/>
      <c r="I28" s="50"/>
      <c r="J28" s="50"/>
      <c r="K28" s="50" t="s">
        <v>675</v>
      </c>
      <c r="L28" s="50" t="s">
        <v>675</v>
      </c>
      <c r="M28" s="50" t="str">
        <f t="shared" si="0"/>
        <v>U100 - U100</v>
      </c>
      <c r="N28" s="50"/>
      <c r="O28" s="50"/>
      <c r="P28" s="50"/>
      <c r="Q28" s="50"/>
      <c r="R28" s="50"/>
      <c r="S28" s="50"/>
      <c r="T28" s="50"/>
      <c r="U28" s="50"/>
      <c r="V28" s="50"/>
      <c r="W28" s="50"/>
      <c r="X28" s="50"/>
      <c r="Y28" s="50"/>
    </row>
    <row r="29" spans="1:25">
      <c r="A29" s="50"/>
      <c r="B29" s="50" t="s">
        <v>216</v>
      </c>
      <c r="C29" s="50" t="s">
        <v>217</v>
      </c>
      <c r="D29" s="50" t="s">
        <v>218</v>
      </c>
      <c r="E29" s="50">
        <v>215</v>
      </c>
      <c r="F29" s="50" t="s">
        <v>219</v>
      </c>
      <c r="G29" s="50" t="s">
        <v>220</v>
      </c>
      <c r="H29" s="50"/>
      <c r="I29" s="50"/>
      <c r="J29" s="50"/>
      <c r="K29" s="50" t="s">
        <v>676</v>
      </c>
      <c r="L29" s="50" t="s">
        <v>676</v>
      </c>
      <c r="M29" s="50" t="str">
        <f t="shared" si="0"/>
        <v>U38 - U38</v>
      </c>
      <c r="N29" s="50"/>
      <c r="O29" s="50"/>
      <c r="P29" s="50"/>
      <c r="Q29" s="50"/>
      <c r="R29" s="50"/>
      <c r="S29" s="50"/>
      <c r="T29" s="50"/>
      <c r="U29" s="50"/>
      <c r="V29" s="50"/>
      <c r="W29" s="50"/>
      <c r="X29" s="50"/>
      <c r="Y29" s="50"/>
    </row>
    <row r="30" spans="1:25">
      <c r="A30" s="50"/>
      <c r="B30" s="50" t="s">
        <v>221</v>
      </c>
      <c r="C30" s="50" t="s">
        <v>222</v>
      </c>
      <c r="D30" s="50" t="s">
        <v>223</v>
      </c>
      <c r="E30" s="50">
        <v>216</v>
      </c>
      <c r="F30" s="50" t="s">
        <v>224</v>
      </c>
      <c r="G30" s="50" t="s">
        <v>225</v>
      </c>
      <c r="H30" s="50"/>
      <c r="I30" s="50"/>
      <c r="J30" s="50"/>
      <c r="K30" s="50" t="s">
        <v>677</v>
      </c>
      <c r="L30" s="50" t="s">
        <v>677</v>
      </c>
      <c r="M30" s="50" t="str">
        <f t="shared" si="0"/>
        <v>U70 - U70</v>
      </c>
      <c r="N30" s="50"/>
      <c r="O30" s="50"/>
      <c r="P30" s="50"/>
      <c r="Q30" s="50"/>
      <c r="R30" s="50"/>
      <c r="S30" s="50"/>
      <c r="T30" s="50"/>
      <c r="U30" s="50"/>
      <c r="V30" s="50"/>
      <c r="W30" s="50"/>
      <c r="X30" s="50"/>
      <c r="Y30" s="50"/>
    </row>
    <row r="31" spans="1:25">
      <c r="A31" s="50"/>
      <c r="B31" s="50" t="s">
        <v>226</v>
      </c>
      <c r="C31" s="50" t="s">
        <v>227</v>
      </c>
      <c r="D31" s="50" t="s">
        <v>228</v>
      </c>
      <c r="E31" s="50">
        <v>217</v>
      </c>
      <c r="F31" s="50" t="s">
        <v>229</v>
      </c>
      <c r="G31" s="50" t="s">
        <v>230</v>
      </c>
      <c r="H31" s="50"/>
      <c r="I31" s="50"/>
      <c r="J31" s="50"/>
      <c r="K31" s="50" t="s">
        <v>166</v>
      </c>
      <c r="L31" s="50" t="s">
        <v>167</v>
      </c>
      <c r="M31" s="50" t="str">
        <f t="shared" si="0"/>
        <v>UT - Undisturbed Thin Wall Sample</v>
      </c>
      <c r="N31" s="50"/>
      <c r="O31" s="50"/>
      <c r="P31" s="50"/>
      <c r="Q31" s="50"/>
      <c r="R31" s="50"/>
      <c r="S31" s="50"/>
      <c r="T31" s="50"/>
      <c r="U31" s="50"/>
      <c r="V31" s="50"/>
      <c r="W31" s="50"/>
      <c r="X31" s="50"/>
      <c r="Y31" s="50"/>
    </row>
    <row r="32" spans="1:25">
      <c r="A32" s="50"/>
      <c r="B32" s="50" t="s">
        <v>231</v>
      </c>
      <c r="C32" s="50" t="s">
        <v>232</v>
      </c>
      <c r="D32" s="50" t="s">
        <v>233</v>
      </c>
      <c r="E32" s="50">
        <v>218</v>
      </c>
      <c r="F32" s="50" t="s">
        <v>234</v>
      </c>
      <c r="G32" s="50" t="s">
        <v>235</v>
      </c>
      <c r="H32" s="50"/>
      <c r="I32" s="50"/>
      <c r="J32" s="50"/>
      <c r="K32" s="50" t="s">
        <v>678</v>
      </c>
      <c r="L32" s="50" t="s">
        <v>678</v>
      </c>
      <c r="M32" s="50" t="str">
        <f t="shared" si="0"/>
        <v>UT100 - UT100</v>
      </c>
      <c r="N32" s="50"/>
      <c r="O32" s="50"/>
      <c r="P32" s="50"/>
      <c r="Q32" s="50"/>
      <c r="R32" s="50"/>
      <c r="S32" s="50"/>
      <c r="T32" s="50"/>
      <c r="U32" s="50"/>
      <c r="V32" s="50"/>
      <c r="W32" s="50"/>
      <c r="X32" s="50"/>
      <c r="Y32" s="50"/>
    </row>
    <row r="33" spans="1:25">
      <c r="A33" s="50"/>
      <c r="B33" s="50" t="s">
        <v>236</v>
      </c>
      <c r="C33" s="50" t="s">
        <v>237</v>
      </c>
      <c r="D33" s="50" t="s">
        <v>238</v>
      </c>
      <c r="E33" s="50">
        <v>219</v>
      </c>
      <c r="F33" s="50" t="s">
        <v>239</v>
      </c>
      <c r="G33" s="50" t="s">
        <v>240</v>
      </c>
      <c r="H33" s="50"/>
      <c r="I33" s="50"/>
      <c r="J33" s="50"/>
      <c r="K33" s="50" t="s">
        <v>132</v>
      </c>
      <c r="L33" s="50" t="s">
        <v>133</v>
      </c>
      <c r="M33" s="50" t="str">
        <f t="shared" si="0"/>
        <v>W - Water Sample</v>
      </c>
      <c r="N33" s="50"/>
      <c r="O33" s="50"/>
      <c r="P33" s="50"/>
      <c r="Q33" s="50"/>
      <c r="R33" s="50"/>
      <c r="S33" s="50"/>
      <c r="T33" s="50"/>
      <c r="U33" s="50"/>
      <c r="V33" s="50"/>
      <c r="W33" s="50"/>
      <c r="X33" s="50"/>
      <c r="Y33" s="50"/>
    </row>
    <row r="34" spans="1:25">
      <c r="A34" s="50"/>
      <c r="B34" s="50" t="s">
        <v>241</v>
      </c>
      <c r="C34" s="50" t="s">
        <v>242</v>
      </c>
      <c r="D34" s="50" t="s">
        <v>243</v>
      </c>
      <c r="E34" s="50">
        <v>220</v>
      </c>
      <c r="F34" s="50" t="s">
        <v>244</v>
      </c>
      <c r="G34" s="50" t="s">
        <v>245</v>
      </c>
      <c r="H34" s="50"/>
      <c r="I34" s="50"/>
      <c r="J34" s="50"/>
      <c r="K34" s="50" t="s">
        <v>665</v>
      </c>
      <c r="L34" s="50" t="s">
        <v>666</v>
      </c>
      <c r="M34" s="50" t="str">
        <f t="shared" si="0"/>
        <v>WAC - Waste Acceptance Criteria Sample</v>
      </c>
      <c r="N34" s="50"/>
      <c r="O34" s="50"/>
      <c r="P34" s="50"/>
      <c r="Q34" s="50"/>
      <c r="R34" s="50"/>
      <c r="S34" s="50"/>
      <c r="T34" s="50"/>
      <c r="U34" s="50"/>
      <c r="V34" s="50"/>
      <c r="W34" s="50"/>
      <c r="X34" s="50"/>
      <c r="Y34" s="50"/>
    </row>
    <row r="35" spans="1:25">
      <c r="A35" s="50"/>
      <c r="B35" s="50" t="s">
        <v>246</v>
      </c>
      <c r="C35" s="50" t="s">
        <v>247</v>
      </c>
      <c r="D35" s="50" t="s">
        <v>248</v>
      </c>
      <c r="E35" s="50">
        <v>222</v>
      </c>
      <c r="F35" s="50" t="s">
        <v>249</v>
      </c>
      <c r="G35" s="50" t="s">
        <v>250</v>
      </c>
      <c r="H35" s="50"/>
      <c r="I35" s="50"/>
      <c r="J35" s="50"/>
      <c r="K35" s="50"/>
      <c r="L35" s="50"/>
      <c r="M35" s="50"/>
      <c r="N35" s="50"/>
      <c r="O35" s="50"/>
      <c r="P35" s="50"/>
      <c r="Q35" s="50"/>
      <c r="R35" s="50"/>
      <c r="S35" s="50"/>
      <c r="T35" s="50"/>
      <c r="U35" s="50"/>
      <c r="V35" s="50"/>
      <c r="W35" s="50"/>
      <c r="X35" s="50"/>
      <c r="Y35" s="50"/>
    </row>
    <row r="36" spans="1:25">
      <c r="A36" s="50"/>
      <c r="B36" s="50" t="s">
        <v>251</v>
      </c>
      <c r="C36" s="50" t="s">
        <v>252</v>
      </c>
      <c r="D36" s="50" t="s">
        <v>253</v>
      </c>
      <c r="E36" s="50">
        <v>223</v>
      </c>
      <c r="F36" s="50" t="s">
        <v>254</v>
      </c>
      <c r="G36" s="50" t="s">
        <v>255</v>
      </c>
      <c r="H36" s="50"/>
      <c r="I36" s="50"/>
      <c r="J36" s="50"/>
      <c r="K36" s="50"/>
      <c r="L36" s="50"/>
      <c r="M36" s="50"/>
      <c r="N36" s="50"/>
      <c r="O36" s="50"/>
      <c r="P36" s="50"/>
      <c r="Q36" s="50"/>
      <c r="R36" s="50"/>
      <c r="S36" s="50"/>
      <c r="T36" s="50"/>
      <c r="U36" s="50"/>
      <c r="V36" s="50"/>
      <c r="W36" s="50"/>
      <c r="X36" s="50"/>
      <c r="Y36" s="50"/>
    </row>
    <row r="37" spans="1:25">
      <c r="A37" s="50"/>
      <c r="B37" s="50"/>
      <c r="C37" s="50"/>
      <c r="D37" s="50"/>
      <c r="E37" s="50">
        <v>224</v>
      </c>
      <c r="F37" s="50" t="s">
        <v>256</v>
      </c>
      <c r="G37" s="50" t="s">
        <v>257</v>
      </c>
      <c r="H37" s="50"/>
      <c r="I37" s="50"/>
      <c r="J37" s="50"/>
      <c r="K37" s="50"/>
      <c r="L37" s="50"/>
      <c r="M37" s="50"/>
      <c r="N37" s="50"/>
      <c r="O37" s="50"/>
      <c r="P37" s="50"/>
      <c r="Q37" s="50"/>
      <c r="R37" s="50"/>
      <c r="S37" s="50"/>
      <c r="T37" s="50"/>
      <c r="U37" s="50"/>
      <c r="V37" s="50"/>
      <c r="W37" s="50"/>
      <c r="X37" s="50"/>
      <c r="Y37" s="50"/>
    </row>
    <row r="38" spans="1:25">
      <c r="A38" s="50"/>
      <c r="B38" s="50"/>
      <c r="C38" s="50"/>
      <c r="D38" s="50"/>
      <c r="E38" s="50">
        <v>225</v>
      </c>
      <c r="F38" s="50" t="s">
        <v>258</v>
      </c>
      <c r="G38" s="50" t="s">
        <v>259</v>
      </c>
      <c r="H38" s="50"/>
      <c r="I38" s="50"/>
      <c r="J38" s="50"/>
      <c r="K38" s="50"/>
      <c r="L38" s="50"/>
      <c r="M38" s="50"/>
      <c r="N38" s="50"/>
      <c r="O38" s="50"/>
      <c r="P38" s="50"/>
      <c r="Q38" s="50"/>
      <c r="R38" s="50"/>
      <c r="S38" s="50"/>
      <c r="T38" s="50"/>
      <c r="U38" s="50"/>
      <c r="V38" s="50"/>
      <c r="W38" s="50"/>
      <c r="X38" s="50"/>
      <c r="Y38" s="50"/>
    </row>
    <row r="39" spans="1:25">
      <c r="A39" s="50"/>
      <c r="B39" s="50"/>
      <c r="C39" s="50"/>
      <c r="D39" s="50"/>
      <c r="E39" s="50">
        <v>226</v>
      </c>
      <c r="F39" s="50" t="s">
        <v>260</v>
      </c>
      <c r="G39" s="50" t="s">
        <v>261</v>
      </c>
      <c r="H39" s="50"/>
      <c r="I39" s="50"/>
      <c r="J39" s="50"/>
      <c r="K39" s="50"/>
      <c r="L39" s="50"/>
      <c r="M39" s="50"/>
      <c r="N39" s="50"/>
      <c r="O39" s="50"/>
      <c r="P39" s="50"/>
      <c r="Q39" s="50"/>
      <c r="R39" s="50"/>
      <c r="S39" s="50"/>
      <c r="T39" s="50"/>
      <c r="U39" s="50"/>
      <c r="V39" s="50"/>
      <c r="W39" s="50"/>
      <c r="X39" s="50"/>
      <c r="Y39" s="50"/>
    </row>
    <row r="40" spans="1:25">
      <c r="A40" s="50"/>
      <c r="B40" s="50"/>
      <c r="C40" s="50"/>
      <c r="D40" s="50"/>
      <c r="E40" s="50">
        <v>227</v>
      </c>
      <c r="F40" s="50" t="s">
        <v>262</v>
      </c>
      <c r="G40" s="50" t="s">
        <v>263</v>
      </c>
      <c r="H40" s="50"/>
      <c r="I40" s="50"/>
      <c r="J40" s="50"/>
      <c r="K40" s="50"/>
      <c r="L40" s="50"/>
      <c r="M40" s="50"/>
      <c r="N40" s="50"/>
      <c r="O40" s="50"/>
      <c r="P40" s="50"/>
      <c r="Q40" s="50"/>
      <c r="R40" s="50"/>
      <c r="S40" s="50"/>
      <c r="T40" s="50"/>
      <c r="U40" s="50"/>
      <c r="V40" s="50"/>
      <c r="W40" s="50"/>
      <c r="X40" s="50"/>
      <c r="Y40" s="50"/>
    </row>
    <row r="41" spans="1:25">
      <c r="A41" s="50"/>
      <c r="B41" s="50"/>
      <c r="C41" s="50"/>
      <c r="D41" s="50"/>
      <c r="E41" s="50">
        <v>228</v>
      </c>
      <c r="F41" s="50" t="s">
        <v>264</v>
      </c>
      <c r="G41" s="50" t="s">
        <v>265</v>
      </c>
      <c r="H41" s="50"/>
      <c r="I41" s="50"/>
      <c r="J41" s="50"/>
      <c r="K41" s="50"/>
      <c r="L41" s="50"/>
      <c r="M41" s="50"/>
      <c r="N41" s="50"/>
      <c r="O41" s="50"/>
      <c r="P41" s="50"/>
      <c r="Q41" s="50"/>
      <c r="R41" s="50"/>
      <c r="S41" s="50"/>
      <c r="T41" s="50"/>
      <c r="U41" s="50"/>
      <c r="V41" s="50"/>
      <c r="W41" s="50"/>
      <c r="X41" s="50"/>
      <c r="Y41" s="50"/>
    </row>
    <row r="42" spans="1:25">
      <c r="A42" s="50"/>
      <c r="B42" s="50"/>
      <c r="C42" s="50"/>
      <c r="D42" s="50"/>
      <c r="E42" s="50">
        <v>229</v>
      </c>
      <c r="F42" s="50" t="s">
        <v>266</v>
      </c>
      <c r="G42" s="50" t="s">
        <v>267</v>
      </c>
      <c r="H42" s="50"/>
      <c r="I42" s="50"/>
      <c r="J42" s="50"/>
      <c r="K42" s="50"/>
      <c r="L42" s="50"/>
      <c r="M42" s="50"/>
      <c r="N42" s="50"/>
      <c r="O42" s="50"/>
      <c r="P42" s="50"/>
      <c r="Q42" s="50"/>
      <c r="R42" s="50"/>
      <c r="S42" s="50"/>
      <c r="T42" s="50"/>
      <c r="U42" s="50"/>
      <c r="V42" s="50"/>
      <c r="W42" s="50"/>
      <c r="X42" s="50"/>
      <c r="Y42" s="50"/>
    </row>
    <row r="43" spans="1:25">
      <c r="A43" s="50"/>
      <c r="B43" s="50"/>
      <c r="C43" s="50"/>
      <c r="D43" s="50"/>
      <c r="E43" s="50">
        <v>230</v>
      </c>
      <c r="F43" s="50" t="s">
        <v>268</v>
      </c>
      <c r="G43" s="50" t="s">
        <v>269</v>
      </c>
      <c r="H43" s="50"/>
      <c r="I43" s="50"/>
      <c r="J43" s="50"/>
      <c r="K43" s="50"/>
      <c r="L43" s="50"/>
      <c r="M43" s="50"/>
      <c r="N43" s="50"/>
      <c r="O43" s="50"/>
      <c r="P43" s="50"/>
      <c r="Q43" s="50"/>
      <c r="R43" s="50"/>
      <c r="S43" s="50"/>
      <c r="T43" s="50"/>
      <c r="U43" s="50"/>
      <c r="V43" s="50"/>
      <c r="W43" s="50"/>
      <c r="X43" s="50"/>
      <c r="Y43" s="50"/>
    </row>
    <row r="44" spans="1:25">
      <c r="A44" s="50"/>
      <c r="B44" s="50"/>
      <c r="C44" s="50"/>
      <c r="D44" s="50"/>
      <c r="E44" s="50">
        <v>231</v>
      </c>
      <c r="F44" s="50" t="s">
        <v>270</v>
      </c>
      <c r="G44" s="50" t="s">
        <v>271</v>
      </c>
      <c r="H44" s="50"/>
      <c r="I44" s="50"/>
      <c r="J44" s="50"/>
      <c r="K44" s="50"/>
      <c r="L44" s="50"/>
      <c r="M44" s="50"/>
      <c r="N44" s="50"/>
      <c r="O44" s="50"/>
      <c r="P44" s="50"/>
      <c r="Q44" s="50"/>
      <c r="R44" s="50"/>
      <c r="S44" s="50"/>
      <c r="T44" s="50"/>
      <c r="U44" s="50"/>
      <c r="V44" s="50"/>
      <c r="W44" s="50"/>
      <c r="X44" s="50"/>
      <c r="Y44" s="50"/>
    </row>
    <row r="45" spans="1:25">
      <c r="A45" s="50"/>
      <c r="B45" s="50"/>
      <c r="C45" s="50"/>
      <c r="D45" s="50"/>
      <c r="E45" s="50">
        <v>301</v>
      </c>
      <c r="F45" s="50" t="s">
        <v>272</v>
      </c>
      <c r="G45" s="50" t="s">
        <v>273</v>
      </c>
      <c r="H45" s="50"/>
      <c r="I45" s="50"/>
      <c r="J45" s="50"/>
      <c r="K45" s="50"/>
      <c r="L45" s="50"/>
      <c r="M45" s="50"/>
      <c r="N45" s="50"/>
      <c r="O45" s="50"/>
      <c r="P45" s="50"/>
      <c r="Q45" s="50"/>
      <c r="R45" s="50"/>
      <c r="S45" s="50"/>
      <c r="T45" s="50"/>
      <c r="U45" s="50"/>
      <c r="V45" s="50"/>
      <c r="W45" s="50"/>
      <c r="X45" s="50"/>
      <c r="Y45" s="50"/>
    </row>
    <row r="46" spans="1:25">
      <c r="A46" s="50"/>
      <c r="B46" s="50"/>
      <c r="C46" s="50"/>
      <c r="D46" s="50"/>
      <c r="E46" s="50">
        <v>302</v>
      </c>
      <c r="F46" s="50" t="s">
        <v>274</v>
      </c>
      <c r="G46" s="50" t="s">
        <v>275</v>
      </c>
      <c r="H46" s="50"/>
      <c r="I46" s="50"/>
      <c r="J46" s="50"/>
      <c r="K46" s="50"/>
      <c r="L46" s="50"/>
      <c r="M46" s="50"/>
      <c r="N46" s="50"/>
      <c r="O46" s="50"/>
      <c r="P46" s="50"/>
      <c r="Q46" s="50"/>
      <c r="R46" s="50"/>
      <c r="S46" s="50"/>
      <c r="T46" s="50"/>
      <c r="U46" s="50"/>
      <c r="V46" s="50"/>
      <c r="W46" s="50"/>
      <c r="X46" s="50"/>
      <c r="Y46" s="50"/>
    </row>
    <row r="47" spans="1:25">
      <c r="A47" s="50"/>
      <c r="B47" s="50"/>
      <c r="C47" s="50"/>
      <c r="D47" s="50"/>
      <c r="E47" s="50">
        <v>303</v>
      </c>
      <c r="F47" s="50" t="s">
        <v>276</v>
      </c>
      <c r="G47" s="50" t="s">
        <v>277</v>
      </c>
      <c r="H47" s="50"/>
      <c r="I47" s="50"/>
      <c r="J47" s="50"/>
      <c r="K47" s="50"/>
      <c r="L47" s="50"/>
      <c r="M47" s="50"/>
      <c r="N47" s="50"/>
      <c r="O47" s="50"/>
      <c r="P47" s="50"/>
      <c r="Q47" s="50"/>
      <c r="R47" s="50"/>
      <c r="S47" s="50"/>
      <c r="T47" s="50"/>
      <c r="U47" s="50"/>
      <c r="V47" s="50"/>
      <c r="W47" s="50"/>
      <c r="X47" s="50"/>
      <c r="Y47" s="50"/>
    </row>
    <row r="48" spans="1:25">
      <c r="A48" s="50"/>
      <c r="B48" s="50"/>
      <c r="C48" s="50"/>
      <c r="D48" s="50"/>
      <c r="E48" s="50">
        <v>304</v>
      </c>
      <c r="F48" s="50" t="s">
        <v>278</v>
      </c>
      <c r="G48" s="50" t="s">
        <v>279</v>
      </c>
      <c r="H48" s="50"/>
      <c r="I48" s="50"/>
      <c r="J48" s="50"/>
      <c r="K48" s="50"/>
      <c r="L48" s="50"/>
      <c r="M48" s="50"/>
      <c r="N48" s="50"/>
      <c r="O48" s="50"/>
      <c r="P48" s="50"/>
      <c r="Q48" s="50"/>
      <c r="R48" s="50"/>
      <c r="S48" s="50"/>
      <c r="T48" s="50"/>
      <c r="U48" s="50"/>
      <c r="V48" s="50"/>
      <c r="W48" s="50"/>
      <c r="X48" s="50"/>
      <c r="Y48" s="50"/>
    </row>
    <row r="49" spans="1:25">
      <c r="A49" s="50"/>
      <c r="B49" s="50"/>
      <c r="C49" s="50"/>
      <c r="D49" s="50"/>
      <c r="E49" s="50">
        <v>305</v>
      </c>
      <c r="F49" s="50" t="s">
        <v>280</v>
      </c>
      <c r="G49" s="50" t="s">
        <v>281</v>
      </c>
      <c r="H49" s="50"/>
      <c r="I49" s="50"/>
      <c r="J49" s="50"/>
      <c r="K49" s="50"/>
      <c r="L49" s="50"/>
      <c r="M49" s="50"/>
      <c r="N49" s="50"/>
      <c r="O49" s="50"/>
      <c r="P49" s="50"/>
      <c r="Q49" s="50"/>
      <c r="R49" s="50"/>
      <c r="S49" s="50"/>
      <c r="T49" s="50"/>
      <c r="U49" s="50"/>
      <c r="V49" s="50"/>
      <c r="W49" s="50"/>
      <c r="X49" s="50"/>
      <c r="Y49" s="50"/>
    </row>
    <row r="50" spans="1:25">
      <c r="A50" s="50"/>
      <c r="B50" s="50"/>
      <c r="C50" s="50"/>
      <c r="D50" s="50"/>
      <c r="E50" s="50">
        <v>309</v>
      </c>
      <c r="F50" s="50" t="s">
        <v>282</v>
      </c>
      <c r="G50" s="50" t="s">
        <v>283</v>
      </c>
      <c r="H50" s="50"/>
      <c r="I50" s="50"/>
      <c r="J50" s="50"/>
      <c r="K50" s="50"/>
      <c r="L50" s="50"/>
      <c r="M50" s="50"/>
      <c r="N50" s="50"/>
      <c r="O50" s="50"/>
      <c r="P50" s="50"/>
      <c r="Q50" s="50"/>
      <c r="R50" s="50"/>
      <c r="S50" s="50"/>
      <c r="T50" s="50"/>
      <c r="U50" s="50"/>
      <c r="V50" s="50"/>
      <c r="W50" s="50"/>
      <c r="X50" s="50"/>
      <c r="Y50" s="50"/>
    </row>
    <row r="51" spans="1:25">
      <c r="A51" s="50"/>
      <c r="B51" s="50"/>
      <c r="C51" s="50"/>
      <c r="D51" s="50"/>
      <c r="E51" s="50">
        <v>310</v>
      </c>
      <c r="F51" s="50" t="s">
        <v>284</v>
      </c>
      <c r="G51" s="50" t="s">
        <v>285</v>
      </c>
      <c r="H51" s="50"/>
      <c r="I51" s="50"/>
      <c r="J51" s="50"/>
      <c r="K51" s="50"/>
      <c r="L51" s="50"/>
      <c r="M51" s="50"/>
      <c r="N51" s="50"/>
      <c r="O51" s="50"/>
      <c r="P51" s="50"/>
      <c r="Q51" s="50"/>
      <c r="R51" s="50"/>
      <c r="S51" s="50"/>
      <c r="T51" s="50"/>
      <c r="U51" s="50"/>
      <c r="V51" s="50"/>
      <c r="W51" s="50"/>
      <c r="X51" s="50"/>
      <c r="Y51" s="50"/>
    </row>
    <row r="52" spans="1:25">
      <c r="A52" s="50"/>
      <c r="B52" s="50"/>
      <c r="C52" s="50"/>
      <c r="D52" s="50"/>
      <c r="E52" s="50">
        <v>312</v>
      </c>
      <c r="F52" s="50" t="s">
        <v>286</v>
      </c>
      <c r="G52" s="50" t="s">
        <v>287</v>
      </c>
      <c r="H52" s="50"/>
      <c r="I52" s="50"/>
      <c r="J52" s="50"/>
      <c r="K52" s="50"/>
      <c r="L52" s="50"/>
      <c r="M52" s="50"/>
      <c r="N52" s="50"/>
      <c r="O52" s="50"/>
      <c r="P52" s="50"/>
      <c r="Q52" s="50"/>
      <c r="R52" s="50"/>
      <c r="S52" s="50"/>
      <c r="T52" s="50"/>
      <c r="U52" s="50"/>
      <c r="V52" s="50"/>
      <c r="W52" s="50"/>
      <c r="X52" s="50"/>
      <c r="Y52" s="50"/>
    </row>
    <row r="53" spans="1:25">
      <c r="A53" s="50"/>
      <c r="B53" s="50"/>
      <c r="C53" s="50"/>
      <c r="D53" s="50"/>
      <c r="E53" s="50">
        <v>314</v>
      </c>
      <c r="F53" s="50" t="s">
        <v>288</v>
      </c>
      <c r="G53" s="50" t="s">
        <v>289</v>
      </c>
      <c r="H53" s="50"/>
      <c r="I53" s="50"/>
      <c r="J53" s="50"/>
      <c r="K53" s="50"/>
      <c r="L53" s="50"/>
      <c r="M53" s="50"/>
      <c r="N53" s="50"/>
      <c r="O53" s="50"/>
      <c r="P53" s="50"/>
      <c r="Q53" s="50"/>
      <c r="R53" s="50"/>
      <c r="S53" s="50"/>
      <c r="T53" s="50"/>
      <c r="U53" s="50"/>
      <c r="V53" s="50"/>
      <c r="W53" s="50"/>
      <c r="X53" s="50"/>
      <c r="Y53" s="50"/>
    </row>
    <row r="54" spans="1:25">
      <c r="A54" s="50"/>
      <c r="B54" s="50"/>
      <c r="C54" s="50"/>
      <c r="D54" s="50"/>
      <c r="E54" s="50">
        <v>316</v>
      </c>
      <c r="F54" s="50" t="s">
        <v>290</v>
      </c>
      <c r="G54" s="50" t="s">
        <v>291</v>
      </c>
      <c r="H54" s="50"/>
      <c r="I54" s="50"/>
      <c r="J54" s="50"/>
      <c r="K54" s="50"/>
      <c r="L54" s="50"/>
      <c r="M54" s="50"/>
      <c r="N54" s="50"/>
      <c r="O54" s="50"/>
      <c r="P54" s="50"/>
      <c r="Q54" s="50"/>
      <c r="R54" s="50"/>
      <c r="S54" s="50"/>
      <c r="T54" s="50"/>
      <c r="U54" s="50"/>
      <c r="V54" s="50"/>
      <c r="W54" s="50"/>
      <c r="X54" s="50"/>
      <c r="Y54" s="50"/>
    </row>
    <row r="55" spans="1:25">
      <c r="A55" s="50"/>
      <c r="B55" s="50"/>
      <c r="C55" s="50"/>
      <c r="D55" s="50"/>
      <c r="E55" s="50">
        <v>317</v>
      </c>
      <c r="F55" s="50" t="s">
        <v>292</v>
      </c>
      <c r="G55" s="50" t="s">
        <v>293</v>
      </c>
      <c r="H55" s="50"/>
      <c r="I55" s="50"/>
      <c r="J55" s="50"/>
      <c r="K55" s="50"/>
      <c r="L55" s="50"/>
      <c r="M55" s="50"/>
      <c r="N55" s="50"/>
      <c r="O55" s="50"/>
      <c r="P55" s="50"/>
      <c r="Q55" s="50"/>
      <c r="R55" s="50"/>
      <c r="S55" s="50"/>
      <c r="T55" s="50"/>
      <c r="U55" s="50"/>
      <c r="V55" s="50"/>
      <c r="W55" s="50"/>
      <c r="X55" s="50"/>
      <c r="Y55" s="50"/>
    </row>
    <row r="56" spans="1:25">
      <c r="A56" s="50"/>
      <c r="B56" s="50"/>
      <c r="C56" s="50"/>
      <c r="D56" s="50"/>
      <c r="E56" s="50">
        <v>318</v>
      </c>
      <c r="F56" s="50" t="s">
        <v>294</v>
      </c>
      <c r="G56" s="50" t="s">
        <v>295</v>
      </c>
      <c r="H56" s="50"/>
      <c r="I56" s="50"/>
      <c r="J56" s="50"/>
      <c r="K56" s="50"/>
      <c r="L56" s="50"/>
      <c r="M56" s="50"/>
      <c r="N56" s="50"/>
      <c r="O56" s="50"/>
      <c r="P56" s="50"/>
      <c r="Q56" s="50"/>
      <c r="R56" s="50"/>
      <c r="S56" s="50"/>
      <c r="T56" s="50"/>
      <c r="U56" s="50"/>
      <c r="V56" s="50"/>
      <c r="W56" s="50"/>
      <c r="X56" s="50"/>
      <c r="Y56" s="50"/>
    </row>
    <row r="57" spans="1:25">
      <c r="A57" s="50"/>
      <c r="B57" s="50"/>
      <c r="C57" s="50"/>
      <c r="D57" s="50"/>
      <c r="E57" s="50">
        <v>319</v>
      </c>
      <c r="F57" s="50" t="s">
        <v>296</v>
      </c>
      <c r="G57" s="50" t="s">
        <v>297</v>
      </c>
      <c r="H57" s="50"/>
      <c r="I57" s="50"/>
      <c r="J57" s="50"/>
      <c r="K57" s="50"/>
      <c r="L57" s="50"/>
      <c r="M57" s="50"/>
      <c r="N57" s="50"/>
      <c r="O57" s="50"/>
      <c r="P57" s="50"/>
      <c r="Q57" s="50"/>
      <c r="R57" s="50"/>
      <c r="S57" s="50"/>
      <c r="T57" s="50"/>
      <c r="U57" s="50"/>
      <c r="V57" s="50"/>
      <c r="W57" s="50"/>
      <c r="X57" s="50"/>
      <c r="Y57" s="50"/>
    </row>
    <row r="58" spans="1:25">
      <c r="A58" s="50"/>
      <c r="B58" s="50"/>
      <c r="C58" s="50"/>
      <c r="D58" s="50"/>
      <c r="E58" s="50">
        <v>320</v>
      </c>
      <c r="F58" s="50" t="s">
        <v>298</v>
      </c>
      <c r="G58" s="50" t="s">
        <v>299</v>
      </c>
      <c r="H58" s="50"/>
      <c r="I58" s="50"/>
      <c r="J58" s="50"/>
      <c r="K58" s="50"/>
      <c r="L58" s="50"/>
      <c r="M58" s="50"/>
      <c r="N58" s="50"/>
      <c r="O58" s="50"/>
      <c r="P58" s="50"/>
      <c r="Q58" s="50"/>
      <c r="R58" s="50"/>
      <c r="S58" s="50"/>
      <c r="T58" s="50"/>
      <c r="U58" s="50"/>
      <c r="V58" s="50"/>
      <c r="W58" s="50"/>
      <c r="X58" s="50"/>
      <c r="Y58" s="50"/>
    </row>
    <row r="59" spans="1:25">
      <c r="A59" s="50"/>
      <c r="B59" s="50"/>
      <c r="C59" s="50"/>
      <c r="D59" s="50"/>
      <c r="E59" s="50">
        <v>321</v>
      </c>
      <c r="F59" s="50" t="s">
        <v>300</v>
      </c>
      <c r="G59" s="50" t="s">
        <v>301</v>
      </c>
      <c r="H59" s="50"/>
      <c r="I59" s="50"/>
      <c r="J59" s="50"/>
      <c r="K59" s="50"/>
      <c r="L59" s="50"/>
      <c r="M59" s="50"/>
      <c r="N59" s="50"/>
      <c r="O59" s="50"/>
      <c r="P59" s="50"/>
      <c r="Q59" s="50"/>
      <c r="R59" s="50"/>
      <c r="S59" s="50"/>
      <c r="T59" s="50"/>
      <c r="U59" s="50"/>
      <c r="V59" s="50"/>
      <c r="W59" s="50"/>
      <c r="X59" s="50"/>
      <c r="Y59" s="50"/>
    </row>
    <row r="60" spans="1:25">
      <c r="A60" s="50"/>
      <c r="B60" s="50"/>
      <c r="C60" s="50"/>
      <c r="D60" s="50"/>
      <c r="E60" s="50">
        <v>322</v>
      </c>
      <c r="F60" s="50" t="s">
        <v>302</v>
      </c>
      <c r="G60" s="50" t="s">
        <v>303</v>
      </c>
      <c r="H60" s="50"/>
      <c r="I60" s="50"/>
      <c r="J60" s="50"/>
      <c r="K60" s="50"/>
      <c r="L60" s="50"/>
      <c r="M60" s="50"/>
      <c r="N60" s="50"/>
      <c r="O60" s="50"/>
      <c r="P60" s="50"/>
      <c r="Q60" s="50"/>
      <c r="R60" s="50"/>
      <c r="S60" s="50"/>
      <c r="T60" s="50"/>
      <c r="U60" s="50"/>
      <c r="V60" s="50"/>
      <c r="W60" s="50"/>
      <c r="X60" s="50"/>
      <c r="Y60" s="50"/>
    </row>
    <row r="61" spans="1:25">
      <c r="A61" s="50"/>
      <c r="B61" s="50"/>
      <c r="C61" s="50"/>
      <c r="D61" s="50"/>
      <c r="E61" s="50">
        <v>323</v>
      </c>
      <c r="F61" s="50" t="s">
        <v>304</v>
      </c>
      <c r="G61" s="50" t="s">
        <v>305</v>
      </c>
      <c r="H61" s="50"/>
      <c r="I61" s="50"/>
      <c r="J61" s="50"/>
      <c r="K61" s="50"/>
      <c r="L61" s="50"/>
      <c r="M61" s="50"/>
      <c r="N61" s="50"/>
      <c r="O61" s="50"/>
      <c r="P61" s="50"/>
      <c r="Q61" s="50"/>
      <c r="R61" s="50"/>
      <c r="S61" s="50"/>
      <c r="T61" s="50"/>
      <c r="U61" s="50"/>
      <c r="V61" s="50"/>
      <c r="W61" s="50"/>
      <c r="X61" s="50"/>
      <c r="Y61" s="50"/>
    </row>
    <row r="62" spans="1:25">
      <c r="A62" s="50"/>
      <c r="B62" s="50"/>
      <c r="C62" s="50"/>
      <c r="D62" s="50"/>
      <c r="E62" s="50">
        <v>324</v>
      </c>
      <c r="F62" s="50" t="s">
        <v>306</v>
      </c>
      <c r="G62" s="50" t="s">
        <v>307</v>
      </c>
      <c r="H62" s="50"/>
      <c r="I62" s="50"/>
      <c r="J62" s="50"/>
      <c r="K62" s="50"/>
      <c r="L62" s="50"/>
      <c r="M62" s="50"/>
      <c r="N62" s="50"/>
      <c r="O62" s="50"/>
      <c r="P62" s="50"/>
      <c r="Q62" s="50"/>
      <c r="R62" s="50"/>
      <c r="S62" s="50"/>
      <c r="T62" s="50"/>
      <c r="U62" s="50"/>
      <c r="V62" s="50"/>
      <c r="W62" s="50"/>
      <c r="X62" s="50"/>
      <c r="Y62" s="50"/>
    </row>
    <row r="63" spans="1:25">
      <c r="A63" s="50"/>
      <c r="B63" s="50"/>
      <c r="C63" s="50"/>
      <c r="D63" s="50"/>
      <c r="E63" s="50">
        <v>325</v>
      </c>
      <c r="F63" s="50" t="s">
        <v>308</v>
      </c>
      <c r="G63" s="50" t="s">
        <v>309</v>
      </c>
      <c r="H63" s="50"/>
      <c r="I63" s="50"/>
      <c r="J63" s="50"/>
      <c r="K63" s="50"/>
      <c r="L63" s="50"/>
      <c r="M63" s="50"/>
      <c r="N63" s="50"/>
      <c r="O63" s="50"/>
      <c r="P63" s="50"/>
      <c r="Q63" s="50"/>
      <c r="R63" s="50"/>
      <c r="S63" s="50"/>
      <c r="T63" s="50"/>
      <c r="U63" s="50"/>
      <c r="V63" s="50"/>
      <c r="W63" s="50"/>
      <c r="X63" s="50"/>
      <c r="Y63" s="50"/>
    </row>
    <row r="64" spans="1:25">
      <c r="A64" s="50"/>
      <c r="B64" s="50"/>
      <c r="C64" s="50"/>
      <c r="D64" s="50"/>
      <c r="E64" s="50">
        <v>326</v>
      </c>
      <c r="F64" s="50" t="s">
        <v>310</v>
      </c>
      <c r="G64" s="50" t="s">
        <v>311</v>
      </c>
      <c r="H64" s="50"/>
      <c r="I64" s="50"/>
      <c r="J64" s="50"/>
      <c r="K64" s="50"/>
      <c r="L64" s="50"/>
      <c r="M64" s="50"/>
      <c r="N64" s="50"/>
      <c r="O64" s="50"/>
      <c r="P64" s="50"/>
      <c r="Q64" s="50"/>
      <c r="R64" s="50"/>
      <c r="S64" s="50"/>
      <c r="T64" s="50"/>
      <c r="U64" s="50"/>
      <c r="V64" s="50"/>
      <c r="W64" s="50"/>
      <c r="X64" s="50"/>
      <c r="Y64" s="50"/>
    </row>
    <row r="65" spans="1:25">
      <c r="A65" s="50"/>
      <c r="B65" s="50"/>
      <c r="C65" s="50"/>
      <c r="D65" s="50"/>
      <c r="E65" s="50">
        <v>327</v>
      </c>
      <c r="F65" s="50" t="s">
        <v>312</v>
      </c>
      <c r="G65" s="50" t="s">
        <v>313</v>
      </c>
      <c r="H65" s="50"/>
      <c r="I65" s="50"/>
      <c r="J65" s="50"/>
      <c r="K65" s="50"/>
      <c r="L65" s="50"/>
      <c r="M65" s="50"/>
      <c r="N65" s="50"/>
      <c r="O65" s="50"/>
      <c r="P65" s="50"/>
      <c r="Q65" s="50"/>
      <c r="R65" s="50"/>
      <c r="S65" s="50"/>
      <c r="T65" s="50"/>
      <c r="U65" s="50"/>
      <c r="V65" s="50"/>
      <c r="W65" s="50"/>
      <c r="X65" s="50"/>
      <c r="Y65" s="50"/>
    </row>
    <row r="66" spans="1:25">
      <c r="A66" s="50"/>
      <c r="B66" s="50"/>
      <c r="C66" s="50"/>
      <c r="D66" s="50"/>
      <c r="E66" s="50">
        <v>328</v>
      </c>
      <c r="F66" s="50" t="s">
        <v>314</v>
      </c>
      <c r="G66" s="50" t="s">
        <v>315</v>
      </c>
      <c r="H66" s="50"/>
      <c r="I66" s="50"/>
      <c r="J66" s="50"/>
      <c r="K66" s="50"/>
      <c r="L66" s="50"/>
      <c r="M66" s="50"/>
      <c r="N66" s="50"/>
      <c r="O66" s="50"/>
      <c r="P66" s="50"/>
      <c r="Q66" s="50"/>
      <c r="R66" s="50"/>
      <c r="S66" s="50"/>
      <c r="T66" s="50"/>
      <c r="U66" s="50"/>
      <c r="V66" s="50"/>
      <c r="W66" s="50"/>
      <c r="X66" s="50"/>
      <c r="Y66" s="50"/>
    </row>
    <row r="67" spans="1:25">
      <c r="A67" s="50"/>
      <c r="B67" s="50"/>
      <c r="C67" s="50"/>
      <c r="D67" s="50"/>
      <c r="E67" s="50">
        <v>331</v>
      </c>
      <c r="F67" s="50" t="s">
        <v>316</v>
      </c>
      <c r="G67" s="50" t="s">
        <v>317</v>
      </c>
      <c r="H67" s="50"/>
      <c r="I67" s="50"/>
      <c r="J67" s="50"/>
      <c r="K67" s="50"/>
      <c r="L67" s="50"/>
      <c r="M67" s="50"/>
      <c r="N67" s="50"/>
      <c r="O67" s="50"/>
      <c r="P67" s="50"/>
      <c r="Q67" s="50"/>
      <c r="R67" s="50"/>
      <c r="S67" s="50"/>
      <c r="T67" s="50"/>
      <c r="U67" s="50"/>
      <c r="V67" s="50"/>
      <c r="W67" s="50"/>
      <c r="X67" s="50"/>
      <c r="Y67" s="50"/>
    </row>
    <row r="68" spans="1:25">
      <c r="A68" s="50"/>
      <c r="B68" s="50"/>
      <c r="C68" s="50"/>
      <c r="D68" s="50"/>
      <c r="E68" s="50">
        <v>332</v>
      </c>
      <c r="F68" s="50" t="s">
        <v>318</v>
      </c>
      <c r="G68" s="50" t="s">
        <v>319</v>
      </c>
      <c r="H68" s="50"/>
      <c r="I68" s="50"/>
      <c r="J68" s="50"/>
      <c r="K68" s="50"/>
      <c r="L68" s="50"/>
      <c r="M68" s="50"/>
      <c r="N68" s="50"/>
      <c r="O68" s="50"/>
      <c r="P68" s="50"/>
      <c r="Q68" s="50"/>
      <c r="R68" s="50"/>
      <c r="S68" s="50"/>
      <c r="T68" s="50"/>
      <c r="U68" s="50"/>
      <c r="V68" s="50"/>
      <c r="W68" s="50"/>
      <c r="X68" s="50"/>
      <c r="Y68" s="50"/>
    </row>
    <row r="69" spans="1:25">
      <c r="A69" s="50"/>
      <c r="B69" s="50"/>
      <c r="C69" s="50"/>
      <c r="D69" s="50"/>
      <c r="E69" s="50">
        <v>401</v>
      </c>
      <c r="F69" s="50" t="s">
        <v>320</v>
      </c>
      <c r="G69" s="50" t="s">
        <v>321</v>
      </c>
      <c r="H69" s="50"/>
      <c r="I69" s="50"/>
      <c r="J69" s="50"/>
      <c r="K69" s="50"/>
      <c r="L69" s="50"/>
      <c r="M69" s="50"/>
      <c r="N69" s="50"/>
      <c r="O69" s="50"/>
      <c r="P69" s="50"/>
      <c r="Q69" s="50"/>
      <c r="R69" s="50"/>
      <c r="S69" s="50"/>
      <c r="T69" s="50"/>
      <c r="U69" s="50"/>
      <c r="V69" s="50"/>
      <c r="W69" s="50"/>
      <c r="X69" s="50"/>
      <c r="Y69" s="50"/>
    </row>
    <row r="70" spans="1:25">
      <c r="A70" s="50"/>
      <c r="B70" s="50"/>
      <c r="C70" s="50"/>
      <c r="D70" s="50"/>
      <c r="E70" s="50">
        <v>402</v>
      </c>
      <c r="F70" s="50" t="s">
        <v>322</v>
      </c>
      <c r="G70" s="50" t="s">
        <v>323</v>
      </c>
      <c r="H70" s="50"/>
      <c r="I70" s="50"/>
      <c r="J70" s="50"/>
      <c r="K70" s="50"/>
      <c r="L70" s="50"/>
      <c r="M70" s="50"/>
      <c r="N70" s="50"/>
      <c r="O70" s="50"/>
      <c r="P70" s="50"/>
      <c r="Q70" s="50"/>
      <c r="R70" s="50"/>
      <c r="S70" s="50"/>
      <c r="T70" s="50"/>
      <c r="U70" s="50"/>
      <c r="V70" s="50"/>
      <c r="W70" s="50"/>
      <c r="X70" s="50"/>
      <c r="Y70" s="50"/>
    </row>
    <row r="71" spans="1:25">
      <c r="A71" s="50"/>
      <c r="B71" s="50"/>
      <c r="C71" s="50"/>
      <c r="D71" s="50"/>
      <c r="E71" s="50">
        <v>403</v>
      </c>
      <c r="F71" s="50" t="s">
        <v>324</v>
      </c>
      <c r="G71" s="50" t="s">
        <v>325</v>
      </c>
      <c r="H71" s="50"/>
      <c r="I71" s="50"/>
      <c r="J71" s="50"/>
      <c r="K71" s="50"/>
      <c r="L71" s="50"/>
      <c r="M71" s="50"/>
      <c r="N71" s="50"/>
      <c r="O71" s="50"/>
      <c r="P71" s="50"/>
      <c r="Q71" s="50"/>
      <c r="R71" s="50"/>
      <c r="S71" s="50"/>
      <c r="T71" s="50"/>
      <c r="U71" s="50"/>
      <c r="V71" s="50"/>
      <c r="W71" s="50"/>
      <c r="X71" s="50"/>
      <c r="Y71" s="50"/>
    </row>
    <row r="72" spans="1:25">
      <c r="A72" s="50"/>
      <c r="B72" s="50"/>
      <c r="C72" s="50"/>
      <c r="D72" s="50"/>
      <c r="E72" s="50">
        <v>404</v>
      </c>
      <c r="F72" s="50" t="s">
        <v>326</v>
      </c>
      <c r="G72" s="50" t="s">
        <v>327</v>
      </c>
      <c r="H72" s="50"/>
      <c r="I72" s="50"/>
      <c r="J72" s="50"/>
      <c r="K72" s="50"/>
      <c r="L72" s="50"/>
      <c r="M72" s="50"/>
      <c r="N72" s="50"/>
      <c r="O72" s="50"/>
      <c r="P72" s="50"/>
      <c r="Q72" s="50"/>
      <c r="R72" s="50"/>
      <c r="S72" s="50"/>
      <c r="T72" s="50"/>
      <c r="U72" s="50"/>
      <c r="V72" s="50"/>
      <c r="W72" s="50"/>
      <c r="X72" s="50"/>
      <c r="Y72" s="50"/>
    </row>
    <row r="73" spans="1:25">
      <c r="A73" s="50"/>
      <c r="B73" s="50"/>
      <c r="C73" s="50"/>
      <c r="D73" s="50"/>
      <c r="E73" s="50">
        <v>405</v>
      </c>
      <c r="F73" s="50" t="s">
        <v>328</v>
      </c>
      <c r="G73" s="50" t="s">
        <v>329</v>
      </c>
      <c r="H73" s="50"/>
      <c r="I73" s="50"/>
      <c r="J73" s="50"/>
      <c r="K73" s="50"/>
      <c r="L73" s="50"/>
      <c r="M73" s="50"/>
      <c r="N73" s="50"/>
      <c r="O73" s="50"/>
      <c r="P73" s="50"/>
      <c r="Q73" s="50"/>
      <c r="R73" s="50"/>
      <c r="S73" s="50"/>
      <c r="T73" s="50"/>
      <c r="U73" s="50"/>
      <c r="V73" s="50"/>
      <c r="W73" s="50"/>
      <c r="X73" s="50"/>
      <c r="Y73" s="50"/>
    </row>
    <row r="74" spans="1:25">
      <c r="A74" s="50"/>
      <c r="B74" s="50"/>
      <c r="C74" s="50"/>
      <c r="D74" s="50"/>
      <c r="E74" s="50">
        <v>406</v>
      </c>
      <c r="F74" s="50" t="s">
        <v>330</v>
      </c>
      <c r="G74" s="50" t="s">
        <v>331</v>
      </c>
      <c r="H74" s="50"/>
      <c r="I74" s="50"/>
      <c r="J74" s="50"/>
      <c r="K74" s="50"/>
      <c r="L74" s="50"/>
      <c r="M74" s="50"/>
      <c r="N74" s="50"/>
      <c r="O74" s="50"/>
      <c r="P74" s="50"/>
      <c r="Q74" s="50"/>
      <c r="R74" s="50"/>
      <c r="S74" s="50"/>
      <c r="T74" s="50"/>
      <c r="U74" s="50"/>
      <c r="V74" s="50"/>
      <c r="W74" s="50"/>
      <c r="X74" s="50"/>
      <c r="Y74" s="50"/>
    </row>
    <row r="75" spans="1:25">
      <c r="A75" s="50"/>
      <c r="B75" s="50"/>
      <c r="C75" s="50"/>
      <c r="D75" s="50"/>
      <c r="E75" s="50">
        <v>407</v>
      </c>
      <c r="F75" s="50" t="s">
        <v>332</v>
      </c>
      <c r="G75" s="50" t="s">
        <v>333</v>
      </c>
      <c r="H75" s="50"/>
      <c r="I75" s="50"/>
      <c r="J75" s="50"/>
      <c r="K75" s="50"/>
      <c r="L75" s="50"/>
      <c r="M75" s="50"/>
      <c r="N75" s="50"/>
      <c r="O75" s="50"/>
      <c r="P75" s="50"/>
      <c r="Q75" s="50"/>
      <c r="R75" s="50"/>
      <c r="S75" s="50"/>
      <c r="T75" s="50"/>
      <c r="U75" s="50"/>
      <c r="V75" s="50"/>
      <c r="W75" s="50"/>
      <c r="X75" s="50"/>
      <c r="Y75" s="50"/>
    </row>
    <row r="76" spans="1:25">
      <c r="A76" s="50"/>
      <c r="B76" s="50"/>
      <c r="C76" s="50"/>
      <c r="D76" s="50"/>
      <c r="E76" s="50">
        <v>408</v>
      </c>
      <c r="F76" s="50" t="s">
        <v>334</v>
      </c>
      <c r="G76" s="50" t="s">
        <v>335</v>
      </c>
      <c r="H76" s="50"/>
      <c r="I76" s="50"/>
      <c r="J76" s="50"/>
      <c r="K76" s="50"/>
      <c r="L76" s="50"/>
      <c r="M76" s="50"/>
      <c r="N76" s="50"/>
      <c r="O76" s="50"/>
      <c r="P76" s="50"/>
      <c r="Q76" s="50"/>
      <c r="R76" s="50"/>
      <c r="S76" s="50"/>
      <c r="T76" s="50"/>
      <c r="U76" s="50"/>
      <c r="V76" s="50"/>
      <c r="W76" s="50"/>
      <c r="X76" s="50"/>
      <c r="Y76" s="50"/>
    </row>
    <row r="77" spans="1:25">
      <c r="A77" s="50"/>
      <c r="B77" s="50"/>
      <c r="C77" s="50"/>
      <c r="D77" s="50"/>
      <c r="E77" s="50">
        <v>409</v>
      </c>
      <c r="F77" s="50" t="s">
        <v>336</v>
      </c>
      <c r="G77" s="50" t="s">
        <v>337</v>
      </c>
      <c r="H77" s="50"/>
      <c r="I77" s="50"/>
      <c r="J77" s="50"/>
      <c r="K77" s="50"/>
      <c r="L77" s="50"/>
      <c r="M77" s="50"/>
      <c r="N77" s="50"/>
      <c r="O77" s="50"/>
      <c r="P77" s="50"/>
      <c r="Q77" s="50"/>
      <c r="R77" s="50"/>
      <c r="S77" s="50"/>
      <c r="T77" s="50"/>
      <c r="U77" s="50"/>
      <c r="V77" s="50"/>
      <c r="W77" s="50"/>
      <c r="X77" s="50"/>
      <c r="Y77" s="50"/>
    </row>
    <row r="78" spans="1:25">
      <c r="A78" s="50"/>
      <c r="B78" s="50"/>
      <c r="C78" s="50"/>
      <c r="D78" s="50"/>
      <c r="E78" s="50">
        <v>410</v>
      </c>
      <c r="F78" s="50" t="s">
        <v>338</v>
      </c>
      <c r="G78" s="50" t="s">
        <v>339</v>
      </c>
      <c r="H78" s="50"/>
      <c r="I78" s="50"/>
      <c r="J78" s="50"/>
      <c r="K78" s="50"/>
      <c r="L78" s="50"/>
      <c r="M78" s="50"/>
      <c r="N78" s="50"/>
      <c r="O78" s="50"/>
      <c r="P78" s="50"/>
      <c r="Q78" s="50"/>
      <c r="R78" s="50"/>
      <c r="S78" s="50"/>
      <c r="T78" s="50"/>
      <c r="U78" s="50"/>
      <c r="V78" s="50"/>
      <c r="W78" s="50"/>
      <c r="X78" s="50"/>
      <c r="Y78" s="50"/>
    </row>
    <row r="79" spans="1:25">
      <c r="A79" s="50"/>
      <c r="B79" s="50"/>
      <c r="C79" s="50"/>
      <c r="D79" s="50"/>
      <c r="E79" s="50">
        <v>411</v>
      </c>
      <c r="F79" s="50" t="s">
        <v>340</v>
      </c>
      <c r="G79" s="50" t="s">
        <v>341</v>
      </c>
      <c r="H79" s="50"/>
      <c r="I79" s="50"/>
      <c r="J79" s="50"/>
      <c r="K79" s="50"/>
      <c r="L79" s="50"/>
      <c r="M79" s="50"/>
      <c r="N79" s="50"/>
      <c r="O79" s="50"/>
      <c r="P79" s="50"/>
      <c r="Q79" s="50"/>
      <c r="R79" s="50"/>
      <c r="S79" s="50"/>
      <c r="T79" s="50"/>
      <c r="U79" s="50"/>
      <c r="V79" s="50"/>
      <c r="W79" s="50"/>
      <c r="X79" s="50"/>
      <c r="Y79" s="50"/>
    </row>
    <row r="80" spans="1:25">
      <c r="A80" s="50"/>
      <c r="B80" s="50"/>
      <c r="C80" s="50"/>
      <c r="D80" s="50"/>
      <c r="E80" s="50">
        <v>412</v>
      </c>
      <c r="F80" s="50" t="s">
        <v>342</v>
      </c>
      <c r="G80" s="50" t="s">
        <v>343</v>
      </c>
      <c r="H80" s="50"/>
      <c r="I80" s="50"/>
      <c r="J80" s="50"/>
      <c r="K80" s="50"/>
      <c r="L80" s="50"/>
      <c r="M80" s="50"/>
      <c r="N80" s="50"/>
      <c r="O80" s="50"/>
      <c r="P80" s="50"/>
      <c r="Q80" s="50"/>
      <c r="R80" s="50"/>
      <c r="S80" s="50"/>
      <c r="T80" s="50"/>
      <c r="U80" s="50"/>
      <c r="V80" s="50"/>
      <c r="W80" s="50"/>
      <c r="X80" s="50"/>
      <c r="Y80" s="50"/>
    </row>
    <row r="81" spans="1:25">
      <c r="A81" s="50"/>
      <c r="B81" s="50"/>
      <c r="C81" s="50"/>
      <c r="D81" s="50"/>
      <c r="E81" s="50">
        <v>413</v>
      </c>
      <c r="F81" s="50" t="s">
        <v>344</v>
      </c>
      <c r="G81" s="50" t="s">
        <v>345</v>
      </c>
      <c r="H81" s="50"/>
      <c r="I81" s="50"/>
      <c r="J81" s="50"/>
      <c r="K81" s="50"/>
      <c r="L81" s="50"/>
      <c r="M81" s="50"/>
      <c r="N81" s="50"/>
      <c r="O81" s="50"/>
      <c r="P81" s="50"/>
      <c r="Q81" s="50"/>
      <c r="R81" s="50"/>
      <c r="S81" s="50"/>
      <c r="T81" s="50"/>
      <c r="U81" s="50"/>
      <c r="V81" s="50"/>
      <c r="W81" s="50"/>
      <c r="X81" s="50"/>
      <c r="Y81" s="50"/>
    </row>
    <row r="82" spans="1:25">
      <c r="A82" s="50"/>
      <c r="B82" s="50"/>
      <c r="C82" s="50"/>
      <c r="D82" s="50"/>
      <c r="E82" s="50">
        <v>414</v>
      </c>
      <c r="F82" s="50" t="s">
        <v>346</v>
      </c>
      <c r="G82" s="50" t="s">
        <v>347</v>
      </c>
      <c r="H82" s="50"/>
      <c r="I82" s="50"/>
      <c r="J82" s="50"/>
      <c r="K82" s="50"/>
      <c r="L82" s="50"/>
      <c r="M82" s="50"/>
      <c r="N82" s="50"/>
      <c r="O82" s="50"/>
      <c r="P82" s="50"/>
      <c r="Q82" s="50"/>
      <c r="R82" s="50"/>
      <c r="S82" s="50"/>
      <c r="T82" s="50"/>
      <c r="U82" s="50"/>
      <c r="V82" s="50"/>
      <c r="W82" s="50"/>
      <c r="X82" s="50"/>
      <c r="Y82" s="50"/>
    </row>
    <row r="83" spans="1:25">
      <c r="A83" s="50"/>
      <c r="B83" s="50"/>
      <c r="C83" s="50"/>
      <c r="D83" s="50"/>
      <c r="E83" s="50">
        <v>415</v>
      </c>
      <c r="F83" s="50" t="s">
        <v>348</v>
      </c>
      <c r="G83" s="50" t="s">
        <v>349</v>
      </c>
      <c r="H83" s="50"/>
      <c r="I83" s="50"/>
      <c r="J83" s="50"/>
      <c r="K83" s="50"/>
      <c r="L83" s="50"/>
      <c r="M83" s="50"/>
      <c r="N83" s="50"/>
      <c r="O83" s="50"/>
      <c r="P83" s="50"/>
      <c r="Q83" s="50"/>
      <c r="R83" s="50"/>
      <c r="S83" s="50"/>
      <c r="T83" s="50"/>
      <c r="U83" s="50"/>
      <c r="V83" s="50"/>
      <c r="W83" s="50"/>
      <c r="X83" s="50"/>
      <c r="Y83" s="50"/>
    </row>
    <row r="84" spans="1:25">
      <c r="A84" s="50"/>
      <c r="B84" s="50"/>
      <c r="C84" s="50"/>
      <c r="D84" s="50"/>
      <c r="E84" s="50">
        <v>416</v>
      </c>
      <c r="F84" s="50" t="s">
        <v>350</v>
      </c>
      <c r="G84" s="50" t="s">
        <v>351</v>
      </c>
      <c r="H84" s="50"/>
      <c r="I84" s="50"/>
      <c r="J84" s="50"/>
      <c r="K84" s="50"/>
      <c r="L84" s="50"/>
      <c r="M84" s="50"/>
      <c r="N84" s="50"/>
      <c r="O84" s="50"/>
      <c r="P84" s="50"/>
      <c r="Q84" s="50"/>
      <c r="R84" s="50"/>
      <c r="S84" s="50"/>
      <c r="T84" s="50"/>
      <c r="U84" s="50"/>
      <c r="V84" s="50"/>
      <c r="W84" s="50"/>
      <c r="X84" s="50"/>
      <c r="Y84" s="50"/>
    </row>
    <row r="85" spans="1:25">
      <c r="A85" s="50"/>
      <c r="B85" s="50"/>
      <c r="C85" s="50"/>
      <c r="D85" s="50"/>
      <c r="E85" s="50">
        <v>417</v>
      </c>
      <c r="F85" s="50" t="s">
        <v>352</v>
      </c>
      <c r="G85" s="50" t="s">
        <v>353</v>
      </c>
      <c r="H85" s="50"/>
      <c r="I85" s="50"/>
      <c r="J85" s="50"/>
      <c r="K85" s="50"/>
      <c r="L85" s="50"/>
      <c r="M85" s="50"/>
      <c r="N85" s="50"/>
      <c r="O85" s="50"/>
      <c r="P85" s="50"/>
      <c r="Q85" s="50"/>
      <c r="R85" s="50"/>
      <c r="S85" s="50"/>
      <c r="T85" s="50"/>
      <c r="U85" s="50"/>
      <c r="V85" s="50"/>
      <c r="W85" s="50"/>
      <c r="X85" s="50"/>
      <c r="Y85" s="50"/>
    </row>
    <row r="86" spans="1:25">
      <c r="A86" s="50"/>
      <c r="B86" s="50"/>
      <c r="C86" s="50"/>
      <c r="D86" s="50"/>
      <c r="E86" s="50">
        <v>418</v>
      </c>
      <c r="F86" s="50" t="s">
        <v>354</v>
      </c>
      <c r="G86" s="50" t="s">
        <v>355</v>
      </c>
      <c r="H86" s="50"/>
      <c r="I86" s="50"/>
      <c r="J86" s="50"/>
      <c r="K86" s="50"/>
      <c r="L86" s="50"/>
      <c r="M86" s="50"/>
      <c r="N86" s="50"/>
      <c r="O86" s="50"/>
      <c r="P86" s="50"/>
      <c r="Q86" s="50"/>
      <c r="R86" s="50"/>
      <c r="S86" s="50"/>
      <c r="T86" s="50"/>
      <c r="U86" s="50"/>
      <c r="V86" s="50"/>
      <c r="W86" s="50"/>
      <c r="X86" s="50"/>
      <c r="Y86" s="50"/>
    </row>
    <row r="87" spans="1:25">
      <c r="A87" s="50"/>
      <c r="B87" s="50"/>
      <c r="C87" s="50"/>
      <c r="D87" s="50"/>
      <c r="E87" s="50">
        <v>419</v>
      </c>
      <c r="F87" s="50" t="s">
        <v>356</v>
      </c>
      <c r="G87" s="50" t="s">
        <v>357</v>
      </c>
      <c r="H87" s="50"/>
      <c r="I87" s="50"/>
      <c r="J87" s="50"/>
      <c r="K87" s="50"/>
      <c r="L87" s="50"/>
      <c r="M87" s="50"/>
      <c r="N87" s="50"/>
      <c r="O87" s="50"/>
      <c r="P87" s="50"/>
      <c r="Q87" s="50"/>
      <c r="R87" s="50"/>
      <c r="S87" s="50"/>
      <c r="T87" s="50"/>
      <c r="U87" s="50"/>
      <c r="V87" s="50"/>
      <c r="W87" s="50"/>
      <c r="X87" s="50"/>
      <c r="Y87" s="50"/>
    </row>
    <row r="88" spans="1:25">
      <c r="A88" s="50"/>
      <c r="B88" s="50"/>
      <c r="C88" s="50"/>
      <c r="D88" s="50"/>
      <c r="E88" s="50">
        <v>430</v>
      </c>
      <c r="F88" s="50" t="s">
        <v>358</v>
      </c>
      <c r="G88" s="50" t="s">
        <v>359</v>
      </c>
      <c r="H88" s="50"/>
      <c r="I88" s="50"/>
      <c r="J88" s="50"/>
      <c r="K88" s="50"/>
      <c r="L88" s="50"/>
      <c r="M88" s="50"/>
      <c r="N88" s="50"/>
      <c r="O88" s="50"/>
      <c r="P88" s="50"/>
      <c r="Q88" s="50"/>
      <c r="R88" s="50"/>
      <c r="S88" s="50"/>
      <c r="T88" s="50"/>
      <c r="U88" s="50"/>
      <c r="V88" s="50"/>
      <c r="W88" s="50"/>
      <c r="X88" s="50"/>
      <c r="Y88" s="50"/>
    </row>
    <row r="89" spans="1:25">
      <c r="A89" s="50"/>
      <c r="B89" s="50"/>
      <c r="C89" s="50"/>
      <c r="D89" s="50"/>
      <c r="E89" s="50">
        <v>431</v>
      </c>
      <c r="F89" s="50" t="s">
        <v>360</v>
      </c>
      <c r="G89" s="50" t="s">
        <v>361</v>
      </c>
      <c r="H89" s="50"/>
      <c r="I89" s="50"/>
      <c r="J89" s="50"/>
      <c r="K89" s="50"/>
      <c r="L89" s="50"/>
      <c r="M89" s="50"/>
      <c r="N89" s="50"/>
      <c r="O89" s="50"/>
      <c r="P89" s="50"/>
      <c r="Q89" s="50"/>
      <c r="R89" s="50"/>
      <c r="S89" s="50"/>
      <c r="T89" s="50"/>
      <c r="U89" s="50"/>
      <c r="V89" s="50"/>
      <c r="W89" s="50"/>
      <c r="X89" s="50"/>
      <c r="Y89" s="50"/>
    </row>
    <row r="90" spans="1:25">
      <c r="A90" s="50"/>
      <c r="B90" s="50"/>
      <c r="C90" s="50"/>
      <c r="D90" s="50"/>
      <c r="E90" s="50">
        <v>433</v>
      </c>
      <c r="F90" s="50" t="s">
        <v>362</v>
      </c>
      <c r="G90" s="50" t="s">
        <v>363</v>
      </c>
      <c r="H90" s="50"/>
      <c r="I90" s="50"/>
      <c r="J90" s="50"/>
      <c r="K90" s="50"/>
      <c r="L90" s="50"/>
      <c r="M90" s="50"/>
      <c r="N90" s="50"/>
      <c r="O90" s="50"/>
      <c r="P90" s="50"/>
      <c r="Q90" s="50"/>
      <c r="R90" s="50"/>
      <c r="S90" s="50"/>
      <c r="T90" s="50"/>
      <c r="U90" s="50"/>
      <c r="V90" s="50"/>
      <c r="W90" s="50"/>
      <c r="X90" s="50"/>
      <c r="Y90" s="50"/>
    </row>
    <row r="91" spans="1:25">
      <c r="A91" s="50"/>
      <c r="B91" s="50"/>
      <c r="C91" s="50"/>
      <c r="D91" s="50"/>
      <c r="E91" s="50">
        <v>434</v>
      </c>
      <c r="F91" s="50" t="s">
        <v>364</v>
      </c>
      <c r="G91" s="50" t="s">
        <v>365</v>
      </c>
      <c r="H91" s="50"/>
      <c r="I91" s="50"/>
      <c r="J91" s="50"/>
      <c r="K91" s="50"/>
      <c r="L91" s="50"/>
      <c r="M91" s="50"/>
      <c r="N91" s="50"/>
      <c r="O91" s="50"/>
      <c r="P91" s="50"/>
      <c r="Q91" s="50"/>
      <c r="R91" s="50"/>
      <c r="S91" s="50"/>
      <c r="T91" s="50"/>
      <c r="U91" s="50"/>
      <c r="V91" s="50"/>
      <c r="W91" s="50"/>
      <c r="X91" s="50"/>
      <c r="Y91" s="50"/>
    </row>
    <row r="92" spans="1:25">
      <c r="A92" s="50"/>
      <c r="B92" s="50"/>
      <c r="C92" s="50"/>
      <c r="D92" s="50"/>
      <c r="E92" s="50">
        <v>435</v>
      </c>
      <c r="F92" s="50" t="s">
        <v>366</v>
      </c>
      <c r="G92" s="50" t="s">
        <v>367</v>
      </c>
      <c r="H92" s="50"/>
      <c r="I92" s="50"/>
      <c r="J92" s="50"/>
      <c r="K92" s="50"/>
      <c r="L92" s="50"/>
      <c r="M92" s="50"/>
      <c r="N92" s="50"/>
      <c r="O92" s="50"/>
      <c r="P92" s="50"/>
      <c r="Q92" s="50"/>
      <c r="R92" s="50"/>
      <c r="S92" s="50"/>
      <c r="T92" s="50"/>
      <c r="U92" s="50"/>
      <c r="V92" s="50"/>
      <c r="W92" s="50"/>
      <c r="X92" s="50"/>
      <c r="Y92" s="50"/>
    </row>
    <row r="93" spans="1:25">
      <c r="A93" s="50"/>
      <c r="B93" s="50"/>
      <c r="C93" s="50"/>
      <c r="D93" s="50"/>
      <c r="E93" s="50">
        <v>436</v>
      </c>
      <c r="F93" s="50" t="s">
        <v>368</v>
      </c>
      <c r="G93" s="50" t="s">
        <v>369</v>
      </c>
      <c r="H93" s="50"/>
      <c r="I93" s="50"/>
      <c r="J93" s="50"/>
      <c r="K93" s="50"/>
      <c r="L93" s="50"/>
      <c r="M93" s="50"/>
      <c r="N93" s="50"/>
      <c r="O93" s="50"/>
      <c r="P93" s="50"/>
      <c r="Q93" s="50"/>
      <c r="R93" s="50"/>
      <c r="S93" s="50"/>
      <c r="T93" s="50"/>
      <c r="U93" s="50"/>
      <c r="V93" s="50"/>
      <c r="W93" s="50"/>
      <c r="X93" s="50"/>
      <c r="Y93" s="50"/>
    </row>
    <row r="94" spans="1:25">
      <c r="A94" s="50"/>
      <c r="B94" s="50"/>
      <c r="C94" s="50"/>
      <c r="D94" s="50"/>
      <c r="E94" s="50">
        <v>501</v>
      </c>
      <c r="F94" s="50" t="s">
        <v>370</v>
      </c>
      <c r="G94" s="50" t="s">
        <v>371</v>
      </c>
      <c r="H94" s="50"/>
      <c r="I94" s="50"/>
      <c r="J94" s="50"/>
      <c r="K94" s="50"/>
      <c r="L94" s="50"/>
      <c r="M94" s="50"/>
      <c r="N94" s="50"/>
      <c r="O94" s="50"/>
      <c r="P94" s="50"/>
      <c r="Q94" s="50"/>
      <c r="R94" s="50"/>
      <c r="S94" s="50"/>
      <c r="T94" s="50"/>
      <c r="U94" s="50"/>
      <c r="V94" s="50"/>
      <c r="W94" s="50"/>
      <c r="X94" s="50"/>
      <c r="Y94" s="50"/>
    </row>
    <row r="95" spans="1:25">
      <c r="A95" s="50"/>
      <c r="B95" s="50"/>
      <c r="C95" s="50"/>
      <c r="D95" s="50"/>
      <c r="E95" s="50">
        <v>502</v>
      </c>
      <c r="F95" s="50" t="s">
        <v>372</v>
      </c>
      <c r="G95" s="50" t="s">
        <v>373</v>
      </c>
      <c r="H95" s="50"/>
      <c r="I95" s="50"/>
      <c r="J95" s="50"/>
      <c r="K95" s="50"/>
      <c r="L95" s="50"/>
      <c r="M95" s="50"/>
      <c r="N95" s="50"/>
      <c r="O95" s="50"/>
      <c r="P95" s="50"/>
      <c r="Q95" s="50"/>
      <c r="R95" s="50"/>
      <c r="S95" s="50"/>
      <c r="T95" s="50"/>
      <c r="U95" s="50"/>
      <c r="V95" s="50"/>
      <c r="W95" s="50"/>
      <c r="X95" s="50"/>
      <c r="Y95" s="50"/>
    </row>
    <row r="96" spans="1:25">
      <c r="A96" s="50"/>
      <c r="B96" s="50"/>
      <c r="C96" s="50"/>
      <c r="D96" s="50"/>
      <c r="E96" s="50">
        <v>503</v>
      </c>
      <c r="F96" s="50" t="s">
        <v>374</v>
      </c>
      <c r="G96" s="50" t="s">
        <v>375</v>
      </c>
      <c r="H96" s="50"/>
      <c r="I96" s="50"/>
      <c r="J96" s="50"/>
      <c r="K96" s="50"/>
      <c r="L96" s="50"/>
      <c r="M96" s="50"/>
      <c r="N96" s="50"/>
      <c r="O96" s="50"/>
      <c r="P96" s="50"/>
      <c r="Q96" s="50"/>
      <c r="R96" s="50"/>
      <c r="S96" s="50"/>
      <c r="T96" s="50"/>
      <c r="U96" s="50"/>
      <c r="V96" s="50"/>
      <c r="W96" s="50"/>
      <c r="X96" s="50"/>
      <c r="Y96" s="50"/>
    </row>
    <row r="97" spans="1:25">
      <c r="A97" s="50"/>
      <c r="B97" s="50"/>
      <c r="C97" s="50"/>
      <c r="D97" s="50"/>
      <c r="E97" s="50">
        <v>504</v>
      </c>
      <c r="F97" s="50" t="s">
        <v>376</v>
      </c>
      <c r="G97" s="50" t="s">
        <v>377</v>
      </c>
      <c r="H97" s="50"/>
      <c r="I97" s="50"/>
      <c r="J97" s="50"/>
      <c r="K97" s="50"/>
      <c r="L97" s="50"/>
      <c r="M97" s="50"/>
      <c r="N97" s="50"/>
      <c r="O97" s="50"/>
      <c r="P97" s="50"/>
      <c r="Q97" s="50"/>
      <c r="R97" s="50"/>
      <c r="S97" s="50"/>
      <c r="T97" s="50"/>
      <c r="U97" s="50"/>
      <c r="V97" s="50"/>
      <c r="W97" s="50"/>
      <c r="X97" s="50"/>
      <c r="Y97" s="50"/>
    </row>
    <row r="98" spans="1:25">
      <c r="A98" s="50"/>
      <c r="B98" s="50"/>
      <c r="C98" s="50"/>
      <c r="D98" s="50"/>
      <c r="E98" s="50">
        <v>505</v>
      </c>
      <c r="F98" s="50" t="s">
        <v>378</v>
      </c>
      <c r="G98" s="50" t="s">
        <v>379</v>
      </c>
      <c r="H98" s="50"/>
      <c r="I98" s="50"/>
      <c r="J98" s="50"/>
      <c r="K98" s="50"/>
      <c r="L98" s="50"/>
      <c r="M98" s="50"/>
      <c r="N98" s="50"/>
      <c r="O98" s="50"/>
      <c r="P98" s="50"/>
      <c r="Q98" s="50"/>
      <c r="R98" s="50"/>
      <c r="S98" s="50"/>
      <c r="T98" s="50"/>
      <c r="U98" s="50"/>
      <c r="V98" s="50"/>
      <c r="W98" s="50"/>
      <c r="X98" s="50"/>
      <c r="Y98" s="50"/>
    </row>
    <row r="99" spans="1:25">
      <c r="A99" s="50"/>
      <c r="B99" s="50"/>
      <c r="C99" s="50"/>
      <c r="D99" s="50"/>
      <c r="E99" s="50">
        <v>506</v>
      </c>
      <c r="F99" s="50" t="s">
        <v>380</v>
      </c>
      <c r="G99" s="50" t="s">
        <v>381</v>
      </c>
      <c r="H99" s="50"/>
      <c r="I99" s="50"/>
      <c r="J99" s="50"/>
      <c r="K99" s="50"/>
      <c r="L99" s="50"/>
      <c r="M99" s="50"/>
      <c r="N99" s="50"/>
      <c r="O99" s="50"/>
      <c r="P99" s="50"/>
      <c r="Q99" s="50"/>
      <c r="R99" s="50"/>
      <c r="S99" s="50"/>
      <c r="T99" s="50"/>
      <c r="U99" s="50"/>
      <c r="V99" s="50"/>
      <c r="W99" s="50"/>
      <c r="X99" s="50"/>
      <c r="Y99" s="50"/>
    </row>
    <row r="100" spans="1:25">
      <c r="A100" s="50"/>
      <c r="B100" s="50"/>
      <c r="C100" s="50"/>
      <c r="D100" s="50"/>
      <c r="E100" s="50">
        <v>507</v>
      </c>
      <c r="F100" s="50" t="s">
        <v>382</v>
      </c>
      <c r="G100" s="50" t="s">
        <v>383</v>
      </c>
      <c r="H100" s="50"/>
      <c r="I100" s="50"/>
      <c r="J100" s="50"/>
      <c r="K100" s="50"/>
      <c r="L100" s="50"/>
      <c r="M100" s="50"/>
      <c r="N100" s="50"/>
      <c r="O100" s="50"/>
      <c r="P100" s="50"/>
      <c r="Q100" s="50"/>
      <c r="R100" s="50"/>
      <c r="S100" s="50"/>
      <c r="T100" s="50"/>
      <c r="U100" s="50"/>
      <c r="V100" s="50"/>
      <c r="W100" s="50"/>
      <c r="X100" s="50"/>
      <c r="Y100" s="50"/>
    </row>
    <row r="101" spans="1:25">
      <c r="A101" s="50"/>
      <c r="B101" s="50"/>
      <c r="C101" s="50"/>
      <c r="D101" s="50"/>
      <c r="E101" s="50">
        <v>509</v>
      </c>
      <c r="F101" s="50" t="s">
        <v>384</v>
      </c>
      <c r="G101" s="50" t="s">
        <v>385</v>
      </c>
      <c r="H101" s="50"/>
      <c r="I101" s="50"/>
      <c r="J101" s="50"/>
      <c r="K101" s="50"/>
      <c r="L101" s="50"/>
      <c r="M101" s="50"/>
      <c r="N101" s="50"/>
      <c r="O101" s="50"/>
      <c r="P101" s="50"/>
      <c r="Q101" s="50"/>
      <c r="R101" s="50"/>
      <c r="S101" s="50"/>
      <c r="T101" s="50"/>
      <c r="U101" s="50"/>
      <c r="V101" s="50"/>
      <c r="W101" s="50"/>
      <c r="X101" s="50"/>
      <c r="Y101" s="50"/>
    </row>
    <row r="102" spans="1:25">
      <c r="A102" s="50"/>
      <c r="B102" s="50"/>
      <c r="C102" s="50"/>
      <c r="D102" s="50"/>
      <c r="E102" s="50">
        <v>510</v>
      </c>
      <c r="F102" s="50" t="s">
        <v>386</v>
      </c>
      <c r="G102" s="50" t="s">
        <v>387</v>
      </c>
      <c r="H102" s="50"/>
      <c r="I102" s="50"/>
      <c r="J102" s="50"/>
      <c r="K102" s="50"/>
      <c r="L102" s="50"/>
      <c r="M102" s="50"/>
      <c r="N102" s="50"/>
      <c r="O102" s="50"/>
      <c r="P102" s="50"/>
      <c r="Q102" s="50"/>
      <c r="R102" s="50"/>
      <c r="S102" s="50"/>
      <c r="T102" s="50"/>
      <c r="U102" s="50"/>
      <c r="V102" s="50"/>
      <c r="W102" s="50"/>
      <c r="X102" s="50"/>
      <c r="Y102" s="50"/>
    </row>
    <row r="103" spans="1:25">
      <c r="A103" s="50"/>
      <c r="B103" s="50"/>
      <c r="C103" s="50"/>
      <c r="D103" s="50"/>
      <c r="E103" s="50">
        <v>511</v>
      </c>
      <c r="F103" s="50" t="s">
        <v>388</v>
      </c>
      <c r="G103" s="50" t="s">
        <v>389</v>
      </c>
      <c r="H103" s="50"/>
      <c r="I103" s="50"/>
      <c r="J103" s="50"/>
      <c r="K103" s="50"/>
      <c r="L103" s="50"/>
      <c r="M103" s="50"/>
      <c r="N103" s="50"/>
      <c r="O103" s="50"/>
      <c r="P103" s="50"/>
      <c r="Q103" s="50"/>
      <c r="R103" s="50"/>
      <c r="S103" s="50"/>
      <c r="T103" s="50"/>
      <c r="U103" s="50"/>
      <c r="V103" s="50"/>
      <c r="W103" s="50"/>
      <c r="X103" s="50"/>
      <c r="Y103" s="50"/>
    </row>
    <row r="104" spans="1:25">
      <c r="A104" s="50"/>
      <c r="B104" s="50"/>
      <c r="C104" s="50"/>
      <c r="D104" s="50"/>
      <c r="E104" s="50">
        <v>512</v>
      </c>
      <c r="F104" s="50" t="s">
        <v>390</v>
      </c>
      <c r="G104" s="50" t="s">
        <v>391</v>
      </c>
      <c r="H104" s="50"/>
      <c r="I104" s="50"/>
      <c r="J104" s="50"/>
      <c r="K104" s="50"/>
      <c r="L104" s="50"/>
      <c r="M104" s="50"/>
      <c r="N104" s="50"/>
      <c r="O104" s="50"/>
      <c r="P104" s="50"/>
      <c r="Q104" s="50"/>
      <c r="R104" s="50"/>
      <c r="S104" s="50"/>
      <c r="T104" s="50"/>
      <c r="U104" s="50"/>
      <c r="V104" s="50"/>
      <c r="W104" s="50"/>
      <c r="X104" s="50"/>
      <c r="Y104" s="50"/>
    </row>
    <row r="105" spans="1:25">
      <c r="A105" s="50"/>
      <c r="B105" s="50"/>
      <c r="C105" s="50"/>
      <c r="D105" s="50"/>
      <c r="E105" s="50">
        <v>513</v>
      </c>
      <c r="F105" s="50" t="s">
        <v>392</v>
      </c>
      <c r="G105" s="50" t="s">
        <v>393</v>
      </c>
      <c r="H105" s="50"/>
      <c r="I105" s="50"/>
      <c r="J105" s="50"/>
      <c r="K105" s="50"/>
      <c r="L105" s="50"/>
      <c r="M105" s="50"/>
      <c r="N105" s="50"/>
      <c r="O105" s="50"/>
      <c r="P105" s="50"/>
      <c r="Q105" s="50"/>
      <c r="R105" s="50"/>
      <c r="S105" s="50"/>
      <c r="T105" s="50"/>
      <c r="U105" s="50"/>
      <c r="V105" s="50"/>
      <c r="W105" s="50"/>
      <c r="X105" s="50"/>
      <c r="Y105" s="50"/>
    </row>
    <row r="106" spans="1:25">
      <c r="A106" s="50"/>
      <c r="B106" s="50"/>
      <c r="C106" s="50"/>
      <c r="D106" s="50"/>
      <c r="E106" s="50">
        <v>517</v>
      </c>
      <c r="F106" s="50" t="s">
        <v>394</v>
      </c>
      <c r="G106" s="50" t="s">
        <v>395</v>
      </c>
      <c r="H106" s="50"/>
      <c r="I106" s="50"/>
      <c r="J106" s="50"/>
      <c r="K106" s="50"/>
      <c r="L106" s="50"/>
      <c r="M106" s="50"/>
      <c r="N106" s="50"/>
      <c r="O106" s="50"/>
      <c r="P106" s="50"/>
      <c r="Q106" s="50"/>
      <c r="R106" s="50"/>
      <c r="S106" s="50"/>
      <c r="T106" s="50"/>
      <c r="U106" s="50"/>
      <c r="V106" s="50"/>
      <c r="W106" s="50"/>
      <c r="X106" s="50"/>
      <c r="Y106" s="50"/>
    </row>
    <row r="107" spans="1:25">
      <c r="A107" s="50"/>
      <c r="B107" s="50"/>
      <c r="C107" s="50"/>
      <c r="D107" s="50"/>
      <c r="E107" s="50">
        <v>520</v>
      </c>
      <c r="F107" s="50" t="s">
        <v>396</v>
      </c>
      <c r="G107" s="50" t="s">
        <v>397</v>
      </c>
      <c r="H107" s="50"/>
      <c r="I107" s="50"/>
      <c r="J107" s="50"/>
      <c r="K107" s="50"/>
      <c r="L107" s="50"/>
      <c r="M107" s="50"/>
      <c r="N107" s="50"/>
      <c r="O107" s="50"/>
      <c r="P107" s="50"/>
      <c r="Q107" s="50"/>
      <c r="R107" s="50"/>
      <c r="S107" s="50"/>
      <c r="T107" s="50"/>
      <c r="U107" s="50"/>
      <c r="V107" s="50"/>
      <c r="W107" s="50"/>
      <c r="X107" s="50"/>
      <c r="Y107" s="50"/>
    </row>
    <row r="108" spans="1:25">
      <c r="A108" s="50"/>
      <c r="B108" s="50"/>
      <c r="C108" s="50"/>
      <c r="D108" s="50"/>
      <c r="E108" s="50">
        <v>521</v>
      </c>
      <c r="F108" s="50" t="s">
        <v>398</v>
      </c>
      <c r="G108" s="50" t="s">
        <v>399</v>
      </c>
      <c r="H108" s="50"/>
      <c r="I108" s="50"/>
      <c r="J108" s="50"/>
      <c r="K108" s="50"/>
      <c r="L108" s="50"/>
      <c r="M108" s="50"/>
      <c r="N108" s="50"/>
      <c r="O108" s="50"/>
      <c r="P108" s="50"/>
      <c r="Q108" s="50"/>
      <c r="R108" s="50"/>
      <c r="S108" s="50"/>
      <c r="T108" s="50"/>
      <c r="U108" s="50"/>
      <c r="V108" s="50"/>
      <c r="W108" s="50"/>
      <c r="X108" s="50"/>
      <c r="Y108" s="50"/>
    </row>
    <row r="109" spans="1:25">
      <c r="A109" s="50"/>
      <c r="B109" s="50"/>
      <c r="C109" s="50"/>
      <c r="D109" s="50"/>
      <c r="E109" s="50">
        <v>522</v>
      </c>
      <c r="F109" s="50" t="s">
        <v>400</v>
      </c>
      <c r="G109" s="50" t="s">
        <v>401</v>
      </c>
      <c r="H109" s="50"/>
      <c r="I109" s="50"/>
      <c r="J109" s="50"/>
      <c r="K109" s="50"/>
      <c r="L109" s="50"/>
      <c r="M109" s="50"/>
      <c r="N109" s="50"/>
      <c r="O109" s="50"/>
      <c r="P109" s="50"/>
      <c r="Q109" s="50"/>
      <c r="R109" s="50"/>
      <c r="S109" s="50"/>
      <c r="T109" s="50"/>
      <c r="U109" s="50"/>
      <c r="V109" s="50"/>
      <c r="W109" s="50"/>
      <c r="X109" s="50"/>
      <c r="Y109" s="50"/>
    </row>
    <row r="110" spans="1:25">
      <c r="A110" s="50"/>
      <c r="B110" s="50"/>
      <c r="C110" s="50"/>
      <c r="D110" s="50"/>
      <c r="E110" s="50">
        <v>523</v>
      </c>
      <c r="F110" s="50" t="s">
        <v>402</v>
      </c>
      <c r="G110" s="50" t="s">
        <v>403</v>
      </c>
      <c r="H110" s="50"/>
      <c r="I110" s="50"/>
      <c r="J110" s="50"/>
      <c r="K110" s="50"/>
      <c r="L110" s="50"/>
      <c r="M110" s="50"/>
      <c r="N110" s="50"/>
      <c r="O110" s="50"/>
      <c r="P110" s="50"/>
      <c r="Q110" s="50"/>
      <c r="R110" s="50"/>
      <c r="S110" s="50"/>
      <c r="T110" s="50"/>
      <c r="U110" s="50"/>
      <c r="V110" s="50"/>
      <c r="W110" s="50"/>
      <c r="X110" s="50"/>
      <c r="Y110" s="50"/>
    </row>
    <row r="111" spans="1:25">
      <c r="A111" s="50"/>
      <c r="B111" s="50"/>
      <c r="C111" s="50"/>
      <c r="D111" s="50"/>
      <c r="E111" s="50">
        <v>524</v>
      </c>
      <c r="F111" s="50" t="s">
        <v>404</v>
      </c>
      <c r="G111" s="50" t="s">
        <v>405</v>
      </c>
      <c r="H111" s="50"/>
      <c r="I111" s="50"/>
      <c r="J111" s="50"/>
      <c r="K111" s="50"/>
      <c r="L111" s="50"/>
      <c r="M111" s="50"/>
      <c r="N111" s="50"/>
      <c r="O111" s="50"/>
      <c r="P111" s="50"/>
      <c r="Q111" s="50"/>
      <c r="R111" s="50"/>
      <c r="S111" s="50"/>
      <c r="T111" s="50"/>
      <c r="U111" s="50"/>
      <c r="V111" s="50"/>
      <c r="W111" s="50"/>
      <c r="X111" s="50"/>
      <c r="Y111" s="50"/>
    </row>
    <row r="112" spans="1:25">
      <c r="A112" s="50"/>
      <c r="B112" s="50"/>
      <c r="C112" s="50"/>
      <c r="D112" s="50"/>
      <c r="E112" s="50">
        <v>525</v>
      </c>
      <c r="F112" s="50" t="s">
        <v>406</v>
      </c>
      <c r="G112" s="50" t="s">
        <v>407</v>
      </c>
      <c r="H112" s="50"/>
      <c r="I112" s="50"/>
      <c r="J112" s="50"/>
      <c r="K112" s="50"/>
      <c r="L112" s="50"/>
      <c r="M112" s="50"/>
      <c r="N112" s="50"/>
      <c r="O112" s="50"/>
      <c r="P112" s="50"/>
      <c r="Q112" s="50"/>
      <c r="R112" s="50"/>
      <c r="S112" s="50"/>
      <c r="T112" s="50"/>
      <c r="U112" s="50"/>
      <c r="V112" s="50"/>
      <c r="W112" s="50"/>
      <c r="X112" s="50"/>
      <c r="Y112" s="50"/>
    </row>
    <row r="113" spans="1:25">
      <c r="A113" s="50"/>
      <c r="B113" s="50"/>
      <c r="C113" s="50"/>
      <c r="D113" s="50"/>
      <c r="E113" s="50">
        <v>526</v>
      </c>
      <c r="F113" s="50" t="s">
        <v>408</v>
      </c>
      <c r="G113" s="50" t="s">
        <v>409</v>
      </c>
      <c r="H113" s="50"/>
      <c r="I113" s="50"/>
      <c r="J113" s="50"/>
      <c r="K113" s="50"/>
      <c r="L113" s="50"/>
      <c r="M113" s="50"/>
      <c r="N113" s="50"/>
      <c r="O113" s="50"/>
      <c r="P113" s="50"/>
      <c r="Q113" s="50"/>
      <c r="R113" s="50"/>
      <c r="S113" s="50"/>
      <c r="T113" s="50"/>
      <c r="U113" s="50"/>
      <c r="V113" s="50"/>
      <c r="W113" s="50"/>
      <c r="X113" s="50"/>
      <c r="Y113" s="50"/>
    </row>
    <row r="114" spans="1:25">
      <c r="A114" s="50"/>
      <c r="B114" s="50"/>
      <c r="C114" s="50"/>
      <c r="D114" s="50"/>
      <c r="E114" s="50">
        <v>527</v>
      </c>
      <c r="F114" s="50" t="s">
        <v>410</v>
      </c>
      <c r="G114" s="50" t="s">
        <v>411</v>
      </c>
      <c r="H114" s="50"/>
      <c r="I114" s="50"/>
      <c r="J114" s="50"/>
      <c r="K114" s="50"/>
      <c r="L114" s="50"/>
      <c r="M114" s="50"/>
      <c r="N114" s="50"/>
      <c r="O114" s="50"/>
      <c r="P114" s="50"/>
      <c r="Q114" s="50"/>
      <c r="R114" s="50"/>
      <c r="S114" s="50"/>
      <c r="T114" s="50"/>
      <c r="U114" s="50"/>
      <c r="V114" s="50"/>
      <c r="W114" s="50"/>
      <c r="X114" s="50"/>
      <c r="Y114" s="50"/>
    </row>
    <row r="115" spans="1:25">
      <c r="A115" s="50"/>
      <c r="B115" s="50"/>
      <c r="C115" s="50"/>
      <c r="D115" s="50"/>
      <c r="E115" s="50">
        <v>528</v>
      </c>
      <c r="F115" s="50" t="s">
        <v>412</v>
      </c>
      <c r="G115" s="50" t="s">
        <v>413</v>
      </c>
      <c r="H115" s="50"/>
      <c r="I115" s="50"/>
      <c r="J115" s="50"/>
      <c r="K115" s="50"/>
      <c r="L115" s="50"/>
      <c r="M115" s="50"/>
      <c r="N115" s="50"/>
      <c r="O115" s="50"/>
      <c r="P115" s="50"/>
      <c r="Q115" s="50"/>
      <c r="R115" s="50"/>
      <c r="S115" s="50"/>
      <c r="T115" s="50"/>
      <c r="U115" s="50"/>
      <c r="V115" s="50"/>
      <c r="W115" s="50"/>
      <c r="X115" s="50"/>
      <c r="Y115" s="50"/>
    </row>
    <row r="116" spans="1:25">
      <c r="A116" s="50"/>
      <c r="B116" s="50"/>
      <c r="C116" s="50"/>
      <c r="D116" s="50"/>
      <c r="E116" s="50">
        <v>601</v>
      </c>
      <c r="F116" s="50" t="s">
        <v>414</v>
      </c>
      <c r="G116" s="50" t="s">
        <v>415</v>
      </c>
      <c r="H116" s="50"/>
      <c r="I116" s="50"/>
      <c r="J116" s="50"/>
      <c r="K116" s="50"/>
      <c r="L116" s="50"/>
      <c r="M116" s="50"/>
      <c r="N116" s="50"/>
      <c r="O116" s="50"/>
      <c r="P116" s="50"/>
      <c r="Q116" s="50"/>
      <c r="R116" s="50"/>
      <c r="S116" s="50"/>
      <c r="T116" s="50"/>
      <c r="U116" s="50"/>
      <c r="V116" s="50"/>
      <c r="W116" s="50"/>
      <c r="X116" s="50"/>
      <c r="Y116" s="50"/>
    </row>
    <row r="117" spans="1:25">
      <c r="A117" s="50"/>
      <c r="B117" s="50"/>
      <c r="C117" s="50"/>
      <c r="D117" s="50"/>
      <c r="E117" s="50">
        <v>602</v>
      </c>
      <c r="F117" s="50" t="s">
        <v>416</v>
      </c>
      <c r="G117" s="50" t="s">
        <v>417</v>
      </c>
      <c r="H117" s="50"/>
      <c r="I117" s="50"/>
      <c r="J117" s="50"/>
      <c r="K117" s="50"/>
      <c r="L117" s="50"/>
      <c r="M117" s="50"/>
      <c r="N117" s="50"/>
      <c r="O117" s="50"/>
      <c r="P117" s="50"/>
      <c r="Q117" s="50"/>
      <c r="R117" s="50"/>
      <c r="S117" s="50"/>
      <c r="T117" s="50"/>
      <c r="U117" s="50"/>
      <c r="V117" s="50"/>
      <c r="W117" s="50"/>
      <c r="X117" s="50"/>
      <c r="Y117" s="50"/>
    </row>
    <row r="118" spans="1:25">
      <c r="A118" s="50"/>
      <c r="B118" s="50"/>
      <c r="C118" s="50"/>
      <c r="D118" s="50"/>
      <c r="E118" s="50">
        <v>603</v>
      </c>
      <c r="F118" s="50" t="s">
        <v>418</v>
      </c>
      <c r="G118" s="50" t="s">
        <v>419</v>
      </c>
      <c r="H118" s="50"/>
      <c r="I118" s="50"/>
      <c r="J118" s="50"/>
      <c r="K118" s="50"/>
      <c r="L118" s="50"/>
      <c r="M118" s="50"/>
      <c r="N118" s="50"/>
      <c r="O118" s="50"/>
      <c r="P118" s="50"/>
      <c r="Q118" s="50"/>
      <c r="R118" s="50"/>
      <c r="S118" s="50"/>
      <c r="T118" s="50"/>
      <c r="U118" s="50"/>
      <c r="V118" s="50"/>
      <c r="W118" s="50"/>
      <c r="X118" s="50"/>
      <c r="Y118" s="50"/>
    </row>
    <row r="119" spans="1:25">
      <c r="A119" s="50"/>
      <c r="B119" s="50"/>
      <c r="C119" s="50"/>
      <c r="D119" s="50"/>
      <c r="E119" s="50">
        <v>604</v>
      </c>
      <c r="F119" s="50" t="s">
        <v>420</v>
      </c>
      <c r="G119" s="50" t="s">
        <v>421</v>
      </c>
      <c r="H119" s="50"/>
      <c r="I119" s="50"/>
      <c r="J119" s="50"/>
      <c r="K119" s="50"/>
      <c r="L119" s="50"/>
      <c r="M119" s="50"/>
      <c r="N119" s="50"/>
      <c r="O119" s="50"/>
      <c r="P119" s="50"/>
      <c r="Q119" s="50"/>
      <c r="R119" s="50"/>
      <c r="S119" s="50"/>
      <c r="T119" s="50"/>
      <c r="U119" s="50"/>
      <c r="V119" s="50"/>
      <c r="W119" s="50"/>
      <c r="X119" s="50"/>
      <c r="Y119" s="50"/>
    </row>
    <row r="120" spans="1:25">
      <c r="A120" s="50"/>
      <c r="B120" s="50"/>
      <c r="C120" s="50"/>
      <c r="D120" s="50"/>
      <c r="E120" s="50">
        <v>605</v>
      </c>
      <c r="F120" s="50" t="s">
        <v>422</v>
      </c>
      <c r="G120" s="50" t="s">
        <v>423</v>
      </c>
      <c r="H120" s="50"/>
      <c r="I120" s="50"/>
      <c r="J120" s="50"/>
      <c r="K120" s="50"/>
      <c r="L120" s="50"/>
      <c r="M120" s="50"/>
      <c r="N120" s="50"/>
      <c r="O120" s="50"/>
      <c r="P120" s="50"/>
      <c r="Q120" s="50"/>
      <c r="R120" s="50"/>
      <c r="S120" s="50"/>
      <c r="T120" s="50"/>
      <c r="U120" s="50"/>
      <c r="V120" s="50"/>
      <c r="W120" s="50"/>
      <c r="X120" s="50"/>
      <c r="Y120" s="50"/>
    </row>
    <row r="121" spans="1:25">
      <c r="A121" s="50"/>
      <c r="B121" s="50"/>
      <c r="C121" s="50"/>
      <c r="D121" s="50"/>
      <c r="E121" s="50">
        <v>606</v>
      </c>
      <c r="F121" s="50" t="s">
        <v>424</v>
      </c>
      <c r="G121" s="50" t="s">
        <v>425</v>
      </c>
      <c r="H121" s="50"/>
      <c r="I121" s="50"/>
      <c r="J121" s="50"/>
      <c r="K121" s="50"/>
      <c r="L121" s="50"/>
      <c r="M121" s="50"/>
      <c r="N121" s="50"/>
      <c r="O121" s="50"/>
      <c r="P121" s="50"/>
      <c r="Q121" s="50"/>
      <c r="R121" s="50"/>
      <c r="S121" s="50"/>
      <c r="T121" s="50"/>
      <c r="U121" s="50"/>
      <c r="V121" s="50"/>
      <c r="W121" s="50"/>
      <c r="X121" s="50"/>
      <c r="Y121" s="50"/>
    </row>
    <row r="122" spans="1:25">
      <c r="A122" s="50"/>
      <c r="B122" s="50"/>
      <c r="C122" s="50"/>
      <c r="D122" s="50"/>
      <c r="E122" s="50">
        <v>608</v>
      </c>
      <c r="F122" s="50" t="s">
        <v>426</v>
      </c>
      <c r="G122" s="50" t="s">
        <v>427</v>
      </c>
      <c r="H122" s="50"/>
      <c r="I122" s="50"/>
      <c r="J122" s="50"/>
      <c r="K122" s="50"/>
      <c r="L122" s="50"/>
      <c r="M122" s="50"/>
      <c r="N122" s="50"/>
      <c r="O122" s="50"/>
      <c r="P122" s="50"/>
      <c r="Q122" s="50"/>
      <c r="R122" s="50"/>
      <c r="S122" s="50"/>
      <c r="T122" s="50"/>
      <c r="U122" s="50"/>
      <c r="V122" s="50"/>
      <c r="W122" s="50"/>
      <c r="X122" s="50"/>
      <c r="Y122" s="50"/>
    </row>
    <row r="123" spans="1:25">
      <c r="A123" s="50"/>
      <c r="B123" s="50"/>
      <c r="C123" s="50"/>
      <c r="D123" s="50"/>
      <c r="E123" s="50">
        <v>609</v>
      </c>
      <c r="F123" s="50" t="s">
        <v>428</v>
      </c>
      <c r="G123" s="50" t="s">
        <v>429</v>
      </c>
      <c r="H123" s="50"/>
      <c r="I123" s="50"/>
      <c r="J123" s="50"/>
      <c r="K123" s="50"/>
      <c r="L123" s="50"/>
      <c r="M123" s="50"/>
      <c r="N123" s="50"/>
      <c r="O123" s="50"/>
      <c r="P123" s="50"/>
      <c r="Q123" s="50"/>
      <c r="R123" s="50"/>
      <c r="S123" s="50"/>
      <c r="T123" s="50"/>
      <c r="U123" s="50"/>
      <c r="V123" s="50"/>
      <c r="W123" s="50"/>
      <c r="X123" s="50"/>
      <c r="Y123" s="50"/>
    </row>
    <row r="124" spans="1:25">
      <c r="A124" s="50"/>
      <c r="B124" s="50"/>
      <c r="C124" s="50"/>
      <c r="D124" s="50"/>
      <c r="E124" s="50">
        <v>612</v>
      </c>
      <c r="F124" s="50" t="s">
        <v>430</v>
      </c>
      <c r="G124" s="50" t="s">
        <v>431</v>
      </c>
      <c r="H124" s="50"/>
      <c r="I124" s="50"/>
      <c r="J124" s="50"/>
      <c r="K124" s="50"/>
      <c r="L124" s="50"/>
      <c r="M124" s="50"/>
      <c r="N124" s="50"/>
      <c r="O124" s="50"/>
      <c r="P124" s="50"/>
      <c r="Q124" s="50"/>
      <c r="R124" s="50"/>
      <c r="S124" s="50"/>
      <c r="T124" s="50"/>
      <c r="U124" s="50"/>
      <c r="V124" s="50"/>
      <c r="W124" s="50"/>
      <c r="X124" s="50"/>
      <c r="Y124" s="50"/>
    </row>
    <row r="125" spans="1:25">
      <c r="A125" s="50"/>
      <c r="B125" s="50"/>
      <c r="C125" s="50"/>
      <c r="D125" s="50"/>
      <c r="E125" s="50">
        <v>613</v>
      </c>
      <c r="F125" s="50" t="s">
        <v>432</v>
      </c>
      <c r="G125" s="50" t="s">
        <v>433</v>
      </c>
      <c r="H125" s="50"/>
      <c r="I125" s="50"/>
      <c r="J125" s="50"/>
      <c r="K125" s="50"/>
      <c r="L125" s="50"/>
      <c r="M125" s="50"/>
      <c r="N125" s="50"/>
      <c r="O125" s="50"/>
      <c r="P125" s="50"/>
      <c r="Q125" s="50"/>
      <c r="R125" s="50"/>
      <c r="S125" s="50"/>
      <c r="T125" s="50"/>
      <c r="U125" s="50"/>
      <c r="V125" s="50"/>
      <c r="W125" s="50"/>
      <c r="X125" s="50"/>
      <c r="Y125" s="50"/>
    </row>
    <row r="126" spans="1:25">
      <c r="A126" s="50"/>
      <c r="B126" s="50"/>
      <c r="C126" s="50"/>
      <c r="D126" s="50"/>
      <c r="E126" s="50">
        <v>614</v>
      </c>
      <c r="F126" s="50" t="s">
        <v>434</v>
      </c>
      <c r="G126" s="50" t="s">
        <v>435</v>
      </c>
      <c r="H126" s="50"/>
      <c r="I126" s="50"/>
      <c r="J126" s="50"/>
      <c r="K126" s="50"/>
      <c r="L126" s="50"/>
      <c r="M126" s="50"/>
      <c r="N126" s="50"/>
      <c r="O126" s="50"/>
      <c r="P126" s="50"/>
      <c r="Q126" s="50"/>
      <c r="R126" s="50"/>
      <c r="S126" s="50"/>
      <c r="T126" s="50"/>
      <c r="U126" s="50"/>
      <c r="V126" s="50"/>
      <c r="W126" s="50"/>
      <c r="X126" s="50"/>
      <c r="Y126" s="50"/>
    </row>
    <row r="127" spans="1:25">
      <c r="A127" s="50"/>
      <c r="B127" s="50"/>
      <c r="C127" s="50"/>
      <c r="D127" s="50"/>
      <c r="E127" s="50">
        <v>701</v>
      </c>
      <c r="F127" s="50" t="s">
        <v>436</v>
      </c>
      <c r="G127" s="50" t="s">
        <v>437</v>
      </c>
      <c r="H127" s="50"/>
      <c r="I127" s="50"/>
      <c r="J127" s="50"/>
      <c r="K127" s="50"/>
      <c r="L127" s="50"/>
      <c r="M127" s="50"/>
      <c r="N127" s="50"/>
      <c r="O127" s="50"/>
      <c r="P127" s="50"/>
      <c r="Q127" s="50"/>
      <c r="R127" s="50"/>
      <c r="S127" s="50"/>
      <c r="T127" s="50"/>
      <c r="U127" s="50"/>
      <c r="V127" s="50"/>
      <c r="W127" s="50"/>
      <c r="X127" s="50"/>
      <c r="Y127" s="50"/>
    </row>
    <row r="128" spans="1:25">
      <c r="A128" s="50"/>
      <c r="B128" s="50"/>
      <c r="C128" s="50"/>
      <c r="D128" s="50"/>
      <c r="E128" s="50">
        <v>702</v>
      </c>
      <c r="F128" s="50" t="s">
        <v>438</v>
      </c>
      <c r="G128" s="50" t="s">
        <v>439</v>
      </c>
      <c r="H128" s="50"/>
      <c r="I128" s="50"/>
      <c r="J128" s="50"/>
      <c r="K128" s="50"/>
      <c r="L128" s="50"/>
      <c r="M128" s="50"/>
      <c r="N128" s="50"/>
      <c r="O128" s="50"/>
      <c r="P128" s="50"/>
      <c r="Q128" s="50"/>
      <c r="R128" s="50"/>
      <c r="S128" s="50"/>
      <c r="T128" s="50"/>
      <c r="U128" s="50"/>
      <c r="V128" s="50"/>
      <c r="W128" s="50"/>
      <c r="X128" s="50"/>
      <c r="Y128" s="50"/>
    </row>
    <row r="129" spans="1:25">
      <c r="A129" s="50"/>
      <c r="B129" s="50"/>
      <c r="C129" s="50"/>
      <c r="D129" s="50"/>
      <c r="E129" s="50">
        <v>703</v>
      </c>
      <c r="F129" s="50" t="s">
        <v>440</v>
      </c>
      <c r="G129" s="50" t="s">
        <v>441</v>
      </c>
      <c r="H129" s="50"/>
      <c r="I129" s="50"/>
      <c r="J129" s="50"/>
      <c r="K129" s="50"/>
      <c r="L129" s="50"/>
      <c r="M129" s="50"/>
      <c r="N129" s="50"/>
      <c r="O129" s="50"/>
      <c r="P129" s="50"/>
      <c r="Q129" s="50"/>
      <c r="R129" s="50"/>
      <c r="S129" s="50"/>
      <c r="T129" s="50"/>
      <c r="U129" s="50"/>
      <c r="V129" s="50"/>
      <c r="W129" s="50"/>
      <c r="X129" s="50"/>
      <c r="Y129" s="50"/>
    </row>
    <row r="130" spans="1:25">
      <c r="A130" s="50"/>
      <c r="B130" s="50"/>
      <c r="C130" s="50"/>
      <c r="D130" s="50"/>
      <c r="E130" s="50">
        <v>704</v>
      </c>
      <c r="F130" s="50" t="s">
        <v>442</v>
      </c>
      <c r="G130" s="50" t="s">
        <v>443</v>
      </c>
      <c r="H130" s="50"/>
      <c r="I130" s="50"/>
      <c r="J130" s="50"/>
      <c r="K130" s="50"/>
      <c r="L130" s="50"/>
      <c r="M130" s="50"/>
      <c r="N130" s="50"/>
      <c r="O130" s="50"/>
      <c r="P130" s="50"/>
      <c r="Q130" s="50"/>
      <c r="R130" s="50"/>
      <c r="S130" s="50"/>
      <c r="T130" s="50"/>
      <c r="U130" s="50"/>
      <c r="V130" s="50"/>
      <c r="W130" s="50"/>
      <c r="X130" s="50"/>
      <c r="Y130" s="50"/>
    </row>
    <row r="131" spans="1:25">
      <c r="A131" s="50"/>
      <c r="B131" s="50"/>
      <c r="C131" s="50"/>
      <c r="D131" s="50"/>
      <c r="E131" s="50">
        <v>705</v>
      </c>
      <c r="F131" s="50" t="s">
        <v>444</v>
      </c>
      <c r="G131" s="50" t="s">
        <v>445</v>
      </c>
      <c r="H131" s="50"/>
      <c r="I131" s="50"/>
      <c r="J131" s="50"/>
      <c r="K131" s="50"/>
      <c r="L131" s="50"/>
      <c r="M131" s="50"/>
      <c r="N131" s="50"/>
      <c r="O131" s="50"/>
      <c r="P131" s="50"/>
      <c r="Q131" s="50"/>
      <c r="R131" s="50"/>
      <c r="S131" s="50"/>
      <c r="T131" s="50"/>
      <c r="U131" s="50"/>
      <c r="V131" s="50"/>
      <c r="W131" s="50"/>
      <c r="X131" s="50"/>
      <c r="Y131" s="50"/>
    </row>
    <row r="132" spans="1:25">
      <c r="A132" s="50"/>
      <c r="B132" s="50"/>
      <c r="C132" s="50"/>
      <c r="D132" s="50"/>
      <c r="E132" s="50">
        <v>706</v>
      </c>
      <c r="F132" s="50" t="s">
        <v>446</v>
      </c>
      <c r="G132" s="50" t="s">
        <v>447</v>
      </c>
      <c r="H132" s="50"/>
      <c r="I132" s="50"/>
      <c r="J132" s="50"/>
      <c r="K132" s="50"/>
      <c r="L132" s="50"/>
      <c r="M132" s="50"/>
      <c r="N132" s="50"/>
      <c r="O132" s="50"/>
      <c r="P132" s="50"/>
      <c r="Q132" s="50"/>
      <c r="R132" s="50"/>
      <c r="S132" s="50"/>
      <c r="T132" s="50"/>
      <c r="U132" s="50"/>
      <c r="V132" s="50"/>
      <c r="W132" s="50"/>
      <c r="X132" s="50"/>
      <c r="Y132" s="50"/>
    </row>
    <row r="133" spans="1:25">
      <c r="A133" s="50"/>
      <c r="B133" s="50"/>
      <c r="C133" s="50"/>
      <c r="D133" s="50"/>
      <c r="E133" s="50">
        <v>708</v>
      </c>
      <c r="F133" s="50" t="s">
        <v>448</v>
      </c>
      <c r="G133" s="50" t="s">
        <v>449</v>
      </c>
      <c r="H133" s="50"/>
      <c r="I133" s="50"/>
      <c r="J133" s="50"/>
      <c r="K133" s="50"/>
      <c r="L133" s="50"/>
      <c r="M133" s="50"/>
      <c r="N133" s="50"/>
      <c r="O133" s="50"/>
      <c r="P133" s="50"/>
      <c r="Q133" s="50"/>
      <c r="R133" s="50"/>
      <c r="S133" s="50"/>
      <c r="T133" s="50"/>
      <c r="U133" s="50"/>
      <c r="V133" s="50"/>
      <c r="W133" s="50"/>
      <c r="X133" s="50"/>
      <c r="Y133" s="50"/>
    </row>
    <row r="134" spans="1:25">
      <c r="A134" s="50"/>
      <c r="B134" s="50"/>
      <c r="C134" s="50"/>
      <c r="D134" s="50"/>
      <c r="E134" s="50">
        <v>709</v>
      </c>
      <c r="F134" s="50" t="s">
        <v>450</v>
      </c>
      <c r="G134" s="50" t="s">
        <v>451</v>
      </c>
      <c r="H134" s="50"/>
      <c r="I134" s="50"/>
      <c r="J134" s="50"/>
      <c r="K134" s="50"/>
      <c r="L134" s="50"/>
      <c r="M134" s="50"/>
      <c r="N134" s="50"/>
      <c r="O134" s="50"/>
      <c r="P134" s="50"/>
      <c r="Q134" s="50"/>
      <c r="R134" s="50"/>
      <c r="S134" s="50"/>
      <c r="T134" s="50"/>
      <c r="U134" s="50"/>
      <c r="V134" s="50"/>
      <c r="W134" s="50"/>
      <c r="X134" s="50"/>
      <c r="Y134" s="50"/>
    </row>
    <row r="135" spans="1:25">
      <c r="A135" s="50"/>
      <c r="B135" s="50"/>
      <c r="C135" s="50"/>
      <c r="D135" s="50"/>
      <c r="E135" s="50">
        <v>713</v>
      </c>
      <c r="F135" s="50" t="s">
        <v>452</v>
      </c>
      <c r="G135" s="50" t="s">
        <v>453</v>
      </c>
      <c r="H135" s="50"/>
      <c r="I135" s="50"/>
      <c r="J135" s="50"/>
      <c r="K135" s="50"/>
      <c r="L135" s="50"/>
      <c r="M135" s="50"/>
      <c r="N135" s="50"/>
      <c r="O135" s="50"/>
      <c r="P135" s="50"/>
      <c r="Q135" s="50"/>
      <c r="R135" s="50"/>
      <c r="S135" s="50"/>
      <c r="T135" s="50"/>
      <c r="U135" s="50"/>
      <c r="V135" s="50"/>
      <c r="W135" s="50"/>
      <c r="X135" s="50"/>
      <c r="Y135" s="50"/>
    </row>
    <row r="136" spans="1:25">
      <c r="A136" s="50"/>
      <c r="B136" s="50"/>
      <c r="C136" s="50"/>
      <c r="D136" s="50"/>
      <c r="E136" s="50">
        <v>714</v>
      </c>
      <c r="F136" s="50" t="s">
        <v>454</v>
      </c>
      <c r="G136" s="50" t="s">
        <v>455</v>
      </c>
      <c r="H136" s="50"/>
      <c r="I136" s="50"/>
      <c r="J136" s="50"/>
      <c r="K136" s="50"/>
      <c r="L136" s="50"/>
      <c r="M136" s="50"/>
      <c r="N136" s="50"/>
      <c r="O136" s="50"/>
      <c r="P136" s="50"/>
      <c r="Q136" s="50"/>
      <c r="R136" s="50"/>
      <c r="S136" s="50"/>
      <c r="T136" s="50"/>
      <c r="U136" s="50"/>
      <c r="V136" s="50"/>
      <c r="W136" s="50"/>
      <c r="X136" s="50"/>
      <c r="Y136" s="50"/>
    </row>
    <row r="137" spans="1:25">
      <c r="A137" s="50"/>
      <c r="B137" s="50"/>
      <c r="C137" s="50"/>
      <c r="D137" s="50"/>
      <c r="E137" s="50">
        <v>715</v>
      </c>
      <c r="F137" s="50" t="s">
        <v>456</v>
      </c>
      <c r="G137" s="50" t="s">
        <v>457</v>
      </c>
      <c r="H137" s="50"/>
      <c r="I137" s="50"/>
      <c r="J137" s="50"/>
      <c r="K137" s="50"/>
      <c r="L137" s="50"/>
      <c r="M137" s="50"/>
      <c r="N137" s="50"/>
      <c r="O137" s="50"/>
      <c r="P137" s="50"/>
      <c r="Q137" s="50"/>
      <c r="R137" s="50"/>
      <c r="S137" s="50"/>
      <c r="T137" s="50"/>
      <c r="U137" s="50"/>
      <c r="V137" s="50"/>
      <c r="W137" s="50"/>
      <c r="X137" s="50"/>
      <c r="Y137" s="50"/>
    </row>
    <row r="138" spans="1:25">
      <c r="A138" s="50"/>
      <c r="B138" s="50"/>
      <c r="C138" s="50"/>
      <c r="D138" s="50"/>
      <c r="E138" s="50">
        <v>716</v>
      </c>
      <c r="F138" s="50" t="s">
        <v>458</v>
      </c>
      <c r="G138" s="50" t="s">
        <v>459</v>
      </c>
      <c r="H138" s="50"/>
      <c r="I138" s="50"/>
      <c r="J138" s="50"/>
      <c r="K138" s="50"/>
      <c r="L138" s="50"/>
      <c r="M138" s="50"/>
      <c r="N138" s="50"/>
      <c r="O138" s="50"/>
      <c r="P138" s="50"/>
      <c r="Q138" s="50"/>
      <c r="R138" s="50"/>
      <c r="S138" s="50"/>
      <c r="T138" s="50"/>
      <c r="U138" s="50"/>
      <c r="V138" s="50"/>
      <c r="W138" s="50"/>
      <c r="X138" s="50"/>
      <c r="Y138" s="50"/>
    </row>
    <row r="139" spans="1:25">
      <c r="A139" s="50"/>
      <c r="B139" s="50"/>
      <c r="C139" s="50"/>
      <c r="D139" s="50"/>
      <c r="E139" s="50">
        <v>717</v>
      </c>
      <c r="F139" s="50" t="s">
        <v>460</v>
      </c>
      <c r="G139" s="50" t="s">
        <v>461</v>
      </c>
      <c r="H139" s="50"/>
      <c r="I139" s="50"/>
      <c r="J139" s="50"/>
      <c r="K139" s="50"/>
      <c r="L139" s="50"/>
      <c r="M139" s="50"/>
      <c r="N139" s="50"/>
      <c r="O139" s="50"/>
      <c r="P139" s="50"/>
      <c r="Q139" s="50"/>
      <c r="R139" s="50"/>
      <c r="S139" s="50"/>
      <c r="T139" s="50"/>
      <c r="U139" s="50"/>
      <c r="V139" s="50"/>
      <c r="W139" s="50"/>
      <c r="X139" s="50"/>
      <c r="Y139" s="50"/>
    </row>
    <row r="140" spans="1:25">
      <c r="A140" s="50"/>
      <c r="B140" s="50"/>
      <c r="C140" s="50"/>
      <c r="D140" s="50"/>
      <c r="E140" s="50">
        <v>718</v>
      </c>
      <c r="F140" s="50" t="s">
        <v>462</v>
      </c>
      <c r="G140" s="50" t="s">
        <v>463</v>
      </c>
      <c r="H140" s="50"/>
      <c r="I140" s="50"/>
      <c r="J140" s="50"/>
      <c r="K140" s="50"/>
      <c r="L140" s="50"/>
      <c r="M140" s="50"/>
      <c r="N140" s="50"/>
      <c r="O140" s="50"/>
      <c r="P140" s="50"/>
      <c r="Q140" s="50"/>
      <c r="R140" s="50"/>
      <c r="S140" s="50"/>
      <c r="T140" s="50"/>
      <c r="U140" s="50"/>
      <c r="V140" s="50"/>
      <c r="W140" s="50"/>
      <c r="X140" s="50"/>
      <c r="Y140" s="50"/>
    </row>
    <row r="141" spans="1:25">
      <c r="A141" s="50"/>
      <c r="B141" s="50"/>
      <c r="C141" s="50"/>
      <c r="D141" s="50"/>
      <c r="E141" s="50">
        <v>719</v>
      </c>
      <c r="F141" s="50" t="s">
        <v>464</v>
      </c>
      <c r="G141" s="50" t="s">
        <v>465</v>
      </c>
      <c r="H141" s="50"/>
      <c r="I141" s="50"/>
      <c r="J141" s="50"/>
      <c r="K141" s="50"/>
      <c r="L141" s="50"/>
      <c r="M141" s="50"/>
      <c r="N141" s="50"/>
      <c r="O141" s="50"/>
      <c r="P141" s="50"/>
      <c r="Q141" s="50"/>
      <c r="R141" s="50"/>
      <c r="S141" s="50"/>
      <c r="T141" s="50"/>
      <c r="U141" s="50"/>
      <c r="V141" s="50"/>
      <c r="W141" s="50"/>
      <c r="X141" s="50"/>
      <c r="Y141" s="50"/>
    </row>
    <row r="142" spans="1:25">
      <c r="A142" s="50"/>
      <c r="B142" s="50"/>
      <c r="C142" s="50"/>
      <c r="D142" s="50"/>
      <c r="E142" s="50">
        <v>720</v>
      </c>
      <c r="F142" s="50" t="s">
        <v>466</v>
      </c>
      <c r="G142" s="50" t="s">
        <v>467</v>
      </c>
      <c r="H142" s="50"/>
      <c r="I142" s="50"/>
      <c r="J142" s="50"/>
      <c r="K142" s="50"/>
      <c r="L142" s="50"/>
      <c r="M142" s="50"/>
      <c r="N142" s="50"/>
      <c r="O142" s="50"/>
      <c r="P142" s="50"/>
      <c r="Q142" s="50"/>
      <c r="R142" s="50"/>
      <c r="S142" s="50"/>
      <c r="T142" s="50"/>
      <c r="U142" s="50"/>
      <c r="V142" s="50"/>
      <c r="W142" s="50"/>
      <c r="X142" s="50"/>
      <c r="Y142" s="50"/>
    </row>
    <row r="143" spans="1:25">
      <c r="A143" s="50"/>
      <c r="B143" s="50"/>
      <c r="C143" s="50"/>
      <c r="D143" s="50"/>
      <c r="E143" s="50">
        <v>721</v>
      </c>
      <c r="F143" s="50" t="s">
        <v>468</v>
      </c>
      <c r="G143" s="50" t="s">
        <v>469</v>
      </c>
      <c r="H143" s="50"/>
      <c r="I143" s="50"/>
      <c r="J143" s="50"/>
      <c r="K143" s="50"/>
      <c r="L143" s="50"/>
      <c r="M143" s="50"/>
      <c r="N143" s="50"/>
      <c r="O143" s="50"/>
      <c r="P143" s="50"/>
      <c r="Q143" s="50"/>
      <c r="R143" s="50"/>
      <c r="S143" s="50"/>
      <c r="T143" s="50"/>
      <c r="U143" s="50"/>
      <c r="V143" s="50"/>
      <c r="W143" s="50"/>
      <c r="X143" s="50"/>
      <c r="Y143" s="50"/>
    </row>
    <row r="144" spans="1:25">
      <c r="A144" s="50"/>
      <c r="B144" s="50"/>
      <c r="C144" s="50"/>
      <c r="D144" s="50"/>
      <c r="E144" s="50">
        <v>725</v>
      </c>
      <c r="F144" s="50" t="s">
        <v>470</v>
      </c>
      <c r="G144" s="50" t="s">
        <v>471</v>
      </c>
      <c r="H144" s="50"/>
      <c r="I144" s="50"/>
      <c r="J144" s="50"/>
      <c r="K144" s="50"/>
      <c r="L144" s="50"/>
      <c r="M144" s="50"/>
      <c r="N144" s="50"/>
      <c r="O144" s="50"/>
      <c r="P144" s="50"/>
      <c r="Q144" s="50"/>
      <c r="R144" s="50"/>
      <c r="S144" s="50"/>
      <c r="T144" s="50"/>
      <c r="U144" s="50"/>
      <c r="V144" s="50"/>
      <c r="W144" s="50"/>
      <c r="X144" s="50"/>
      <c r="Y144" s="50"/>
    </row>
    <row r="145" spans="1:25">
      <c r="A145" s="50"/>
      <c r="B145" s="50"/>
      <c r="C145" s="50"/>
      <c r="D145" s="50"/>
      <c r="E145" s="50">
        <v>730</v>
      </c>
      <c r="F145" s="50" t="s">
        <v>472</v>
      </c>
      <c r="G145" s="50" t="s">
        <v>473</v>
      </c>
      <c r="H145" s="50"/>
      <c r="I145" s="50"/>
      <c r="J145" s="50"/>
      <c r="K145" s="50"/>
      <c r="L145" s="50"/>
      <c r="M145" s="50"/>
      <c r="N145" s="50"/>
      <c r="O145" s="50"/>
      <c r="P145" s="50"/>
      <c r="Q145" s="50"/>
      <c r="R145" s="50"/>
      <c r="S145" s="50"/>
      <c r="T145" s="50"/>
      <c r="U145" s="50"/>
      <c r="V145" s="50"/>
      <c r="W145" s="50"/>
      <c r="X145" s="50"/>
      <c r="Y145" s="50"/>
    </row>
    <row r="146" spans="1:25">
      <c r="A146" s="50"/>
      <c r="B146" s="50"/>
      <c r="C146" s="50"/>
      <c r="D146" s="50"/>
      <c r="E146" s="50">
        <v>731</v>
      </c>
      <c r="F146" s="50" t="s">
        <v>474</v>
      </c>
      <c r="G146" s="50" t="s">
        <v>475</v>
      </c>
      <c r="H146" s="50"/>
      <c r="I146" s="50"/>
      <c r="J146" s="50"/>
      <c r="K146" s="50"/>
      <c r="L146" s="50"/>
      <c r="M146" s="50"/>
      <c r="N146" s="50"/>
      <c r="O146" s="50"/>
      <c r="P146" s="50"/>
      <c r="Q146" s="50"/>
      <c r="R146" s="50"/>
      <c r="S146" s="50"/>
      <c r="T146" s="50"/>
      <c r="U146" s="50"/>
      <c r="V146" s="50"/>
      <c r="W146" s="50"/>
      <c r="X146" s="50"/>
      <c r="Y146" s="50"/>
    </row>
    <row r="147" spans="1:25">
      <c r="A147" s="50"/>
      <c r="B147" s="50"/>
      <c r="C147" s="50"/>
      <c r="D147" s="50"/>
      <c r="E147" s="50">
        <v>801</v>
      </c>
      <c r="F147" s="50" t="s">
        <v>476</v>
      </c>
      <c r="G147" s="50" t="s">
        <v>477</v>
      </c>
      <c r="H147" s="50"/>
      <c r="I147" s="50"/>
      <c r="J147" s="50"/>
      <c r="K147" s="50"/>
      <c r="L147" s="50"/>
      <c r="M147" s="50"/>
      <c r="N147" s="50"/>
      <c r="O147" s="50"/>
      <c r="P147" s="50"/>
      <c r="Q147" s="50"/>
      <c r="R147" s="50"/>
      <c r="S147" s="50"/>
      <c r="T147" s="50"/>
      <c r="U147" s="50"/>
      <c r="V147" s="50"/>
      <c r="W147" s="50"/>
      <c r="X147" s="50"/>
      <c r="Y147" s="50"/>
    </row>
    <row r="148" spans="1:25">
      <c r="A148" s="50"/>
      <c r="B148" s="50"/>
      <c r="C148" s="50"/>
      <c r="D148" s="50"/>
      <c r="E148" s="50">
        <v>802</v>
      </c>
      <c r="F148" s="50" t="s">
        <v>478</v>
      </c>
      <c r="G148" s="50" t="s">
        <v>479</v>
      </c>
      <c r="H148" s="50"/>
      <c r="I148" s="50"/>
      <c r="J148" s="50"/>
      <c r="K148" s="50"/>
      <c r="L148" s="50"/>
      <c r="M148" s="50"/>
      <c r="N148" s="50"/>
      <c r="O148" s="50"/>
      <c r="P148" s="50"/>
      <c r="Q148" s="50"/>
      <c r="R148" s="50"/>
      <c r="S148" s="50"/>
      <c r="T148" s="50"/>
      <c r="U148" s="50"/>
      <c r="V148" s="50"/>
      <c r="W148" s="50"/>
      <c r="X148" s="50"/>
      <c r="Y148" s="50"/>
    </row>
    <row r="149" spans="1:25">
      <c r="A149" s="50"/>
      <c r="B149" s="50"/>
      <c r="C149" s="50"/>
      <c r="D149" s="50"/>
      <c r="E149" s="50">
        <v>803</v>
      </c>
      <c r="F149" s="50" t="s">
        <v>480</v>
      </c>
      <c r="G149" s="50" t="s">
        <v>481</v>
      </c>
      <c r="H149" s="50"/>
      <c r="I149" s="50"/>
      <c r="J149" s="50"/>
      <c r="K149" s="50"/>
      <c r="L149" s="50"/>
      <c r="M149" s="50"/>
      <c r="N149" s="50"/>
      <c r="O149" s="50"/>
      <c r="P149" s="50"/>
      <c r="Q149" s="50"/>
      <c r="R149" s="50"/>
      <c r="S149" s="50"/>
      <c r="T149" s="50"/>
      <c r="U149" s="50"/>
      <c r="V149" s="50"/>
      <c r="W149" s="50"/>
      <c r="X149" s="50"/>
      <c r="Y149" s="50"/>
    </row>
    <row r="150" spans="1:25">
      <c r="A150" s="50"/>
      <c r="B150" s="50"/>
      <c r="C150" s="50"/>
      <c r="D150" s="50"/>
      <c r="E150" s="50">
        <v>804</v>
      </c>
      <c r="F150" s="50" t="s">
        <v>482</v>
      </c>
      <c r="G150" s="50" t="s">
        <v>483</v>
      </c>
      <c r="H150" s="50"/>
      <c r="I150" s="50"/>
      <c r="J150" s="50"/>
      <c r="K150" s="50"/>
      <c r="L150" s="50"/>
      <c r="M150" s="50"/>
      <c r="N150" s="50"/>
      <c r="O150" s="50"/>
      <c r="P150" s="50"/>
      <c r="Q150" s="50"/>
      <c r="R150" s="50"/>
      <c r="S150" s="50"/>
      <c r="T150" s="50"/>
      <c r="U150" s="50"/>
      <c r="V150" s="50"/>
      <c r="W150" s="50"/>
      <c r="X150" s="50"/>
      <c r="Y150" s="50"/>
    </row>
    <row r="151" spans="1:25">
      <c r="A151" s="50"/>
      <c r="B151" s="50"/>
      <c r="C151" s="50"/>
      <c r="D151" s="50"/>
      <c r="E151" s="50">
        <v>805</v>
      </c>
      <c r="F151" s="50" t="s">
        <v>484</v>
      </c>
      <c r="G151" s="50" t="s">
        <v>485</v>
      </c>
      <c r="H151" s="50"/>
      <c r="I151" s="50"/>
      <c r="J151" s="50"/>
      <c r="K151" s="50"/>
      <c r="L151" s="50"/>
      <c r="M151" s="50"/>
      <c r="N151" s="50"/>
      <c r="O151" s="50"/>
      <c r="P151" s="50"/>
      <c r="Q151" s="50"/>
      <c r="R151" s="50"/>
      <c r="S151" s="50"/>
      <c r="T151" s="50"/>
      <c r="U151" s="50"/>
      <c r="V151" s="50"/>
      <c r="W151" s="50"/>
      <c r="X151" s="50"/>
      <c r="Y151" s="50"/>
    </row>
    <row r="152" spans="1:25">
      <c r="A152" s="50"/>
      <c r="B152" s="50"/>
      <c r="C152" s="50"/>
      <c r="D152" s="50"/>
      <c r="E152" s="50">
        <v>806</v>
      </c>
      <c r="F152" s="50" t="s">
        <v>486</v>
      </c>
      <c r="G152" s="50" t="s">
        <v>487</v>
      </c>
      <c r="H152" s="50"/>
      <c r="I152" s="50"/>
      <c r="J152" s="50"/>
      <c r="K152" s="50"/>
      <c r="L152" s="50"/>
      <c r="M152" s="50"/>
      <c r="N152" s="50"/>
      <c r="O152" s="50"/>
      <c r="P152" s="50"/>
      <c r="Q152" s="50"/>
      <c r="R152" s="50"/>
      <c r="S152" s="50"/>
      <c r="T152" s="50"/>
      <c r="U152" s="50"/>
      <c r="V152" s="50"/>
      <c r="W152" s="50"/>
      <c r="X152" s="50"/>
      <c r="Y152" s="50"/>
    </row>
    <row r="153" spans="1:25">
      <c r="A153" s="50"/>
      <c r="B153" s="50"/>
      <c r="C153" s="50"/>
      <c r="D153" s="50"/>
      <c r="E153" s="50">
        <v>807</v>
      </c>
      <c r="F153" s="50" t="s">
        <v>488</v>
      </c>
      <c r="G153" s="50" t="s">
        <v>489</v>
      </c>
      <c r="H153" s="50"/>
      <c r="I153" s="50"/>
      <c r="J153" s="50"/>
      <c r="K153" s="50"/>
      <c r="L153" s="50"/>
      <c r="M153" s="50"/>
      <c r="N153" s="50"/>
      <c r="O153" s="50"/>
      <c r="P153" s="50"/>
      <c r="Q153" s="50"/>
      <c r="R153" s="50"/>
      <c r="S153" s="50"/>
      <c r="T153" s="50"/>
      <c r="U153" s="50"/>
      <c r="V153" s="50"/>
      <c r="W153" s="50"/>
      <c r="X153" s="50"/>
      <c r="Y153" s="50"/>
    </row>
    <row r="154" spans="1:25">
      <c r="A154" s="50"/>
      <c r="B154" s="50"/>
      <c r="C154" s="50"/>
      <c r="D154" s="50"/>
      <c r="E154" s="50">
        <v>808</v>
      </c>
      <c r="F154" s="50" t="s">
        <v>490</v>
      </c>
      <c r="G154" s="50" t="s">
        <v>491</v>
      </c>
      <c r="H154" s="50"/>
      <c r="I154" s="50"/>
      <c r="J154" s="50"/>
      <c r="K154" s="50"/>
      <c r="L154" s="50"/>
      <c r="M154" s="50"/>
      <c r="N154" s="50"/>
      <c r="O154" s="50"/>
      <c r="P154" s="50"/>
      <c r="Q154" s="50"/>
      <c r="R154" s="50"/>
      <c r="S154" s="50"/>
      <c r="T154" s="50"/>
      <c r="U154" s="50"/>
      <c r="V154" s="50"/>
      <c r="W154" s="50"/>
      <c r="X154" s="50"/>
      <c r="Y154" s="50"/>
    </row>
    <row r="155" spans="1:25">
      <c r="A155" s="50"/>
      <c r="B155" s="50"/>
      <c r="C155" s="50"/>
      <c r="D155" s="50"/>
      <c r="E155" s="50">
        <v>809</v>
      </c>
      <c r="F155" s="50" t="s">
        <v>492</v>
      </c>
      <c r="G155" s="50" t="s">
        <v>493</v>
      </c>
      <c r="H155" s="50"/>
      <c r="I155" s="50"/>
      <c r="J155" s="50"/>
      <c r="K155" s="50"/>
      <c r="L155" s="50"/>
      <c r="M155" s="50"/>
      <c r="N155" s="50"/>
      <c r="O155" s="50"/>
      <c r="P155" s="50"/>
      <c r="Q155" s="50"/>
      <c r="R155" s="50"/>
      <c r="S155" s="50"/>
      <c r="T155" s="50"/>
      <c r="U155" s="50"/>
      <c r="V155" s="50"/>
      <c r="W155" s="50"/>
      <c r="X155" s="50"/>
      <c r="Y155" s="50"/>
    </row>
    <row r="156" spans="1:25">
      <c r="A156" s="50"/>
      <c r="B156" s="50"/>
      <c r="C156" s="50"/>
      <c r="D156" s="50"/>
      <c r="E156" s="50">
        <v>810</v>
      </c>
      <c r="F156" s="50" t="s">
        <v>494</v>
      </c>
      <c r="G156" s="50" t="s">
        <v>495</v>
      </c>
      <c r="H156" s="50"/>
      <c r="I156" s="50"/>
      <c r="J156" s="50"/>
      <c r="K156" s="50"/>
      <c r="L156" s="50"/>
      <c r="M156" s="50"/>
      <c r="N156" s="50"/>
      <c r="O156" s="50"/>
      <c r="P156" s="50"/>
      <c r="Q156" s="50"/>
      <c r="R156" s="50"/>
      <c r="S156" s="50"/>
      <c r="T156" s="50"/>
      <c r="U156" s="50"/>
      <c r="V156" s="50"/>
      <c r="W156" s="50"/>
      <c r="X156" s="50"/>
      <c r="Y156" s="50"/>
    </row>
    <row r="157" spans="1:25">
      <c r="A157" s="50"/>
      <c r="B157" s="50"/>
      <c r="C157" s="50"/>
      <c r="D157" s="50"/>
      <c r="E157" s="50">
        <v>811</v>
      </c>
      <c r="F157" s="50" t="s">
        <v>496</v>
      </c>
      <c r="G157" s="50" t="s">
        <v>497</v>
      </c>
      <c r="H157" s="50"/>
      <c r="I157" s="50"/>
      <c r="J157" s="50"/>
      <c r="K157" s="50"/>
      <c r="L157" s="50"/>
      <c r="M157" s="50"/>
      <c r="N157" s="50"/>
      <c r="O157" s="50"/>
      <c r="P157" s="50"/>
      <c r="Q157" s="50"/>
      <c r="R157" s="50"/>
      <c r="S157" s="50"/>
      <c r="T157" s="50"/>
      <c r="U157" s="50"/>
      <c r="V157" s="50"/>
      <c r="W157" s="50"/>
      <c r="X157" s="50"/>
      <c r="Y157" s="50"/>
    </row>
    <row r="158" spans="1:25">
      <c r="A158" s="50"/>
      <c r="B158" s="50"/>
      <c r="C158" s="50"/>
      <c r="D158" s="50"/>
      <c r="E158" s="50">
        <v>812</v>
      </c>
      <c r="F158" s="50" t="s">
        <v>498</v>
      </c>
      <c r="G158" s="50" t="s">
        <v>499</v>
      </c>
      <c r="H158" s="50"/>
      <c r="I158" s="50"/>
      <c r="J158" s="50"/>
      <c r="K158" s="50"/>
      <c r="L158" s="50"/>
      <c r="M158" s="50"/>
      <c r="N158" s="50"/>
      <c r="O158" s="50"/>
      <c r="P158" s="50"/>
      <c r="Q158" s="50"/>
      <c r="R158" s="50"/>
      <c r="S158" s="50"/>
      <c r="T158" s="50"/>
      <c r="U158" s="50"/>
      <c r="V158" s="50"/>
      <c r="W158" s="50"/>
      <c r="X158" s="50"/>
      <c r="Y158" s="50"/>
    </row>
    <row r="159" spans="1:25">
      <c r="A159" s="50"/>
      <c r="B159" s="50"/>
      <c r="C159" s="50"/>
      <c r="D159" s="50"/>
      <c r="E159" s="50">
        <v>813</v>
      </c>
      <c r="F159" s="50" t="s">
        <v>500</v>
      </c>
      <c r="G159" s="50" t="s">
        <v>501</v>
      </c>
      <c r="H159" s="50"/>
      <c r="I159" s="50"/>
      <c r="J159" s="50"/>
      <c r="K159" s="50"/>
      <c r="L159" s="50"/>
      <c r="M159" s="50"/>
      <c r="N159" s="50"/>
      <c r="O159" s="50"/>
      <c r="P159" s="50"/>
      <c r="Q159" s="50"/>
      <c r="R159" s="50"/>
      <c r="S159" s="50"/>
      <c r="T159" s="50"/>
      <c r="U159" s="50"/>
      <c r="V159" s="50"/>
      <c r="W159" s="50"/>
      <c r="X159" s="50"/>
      <c r="Y159" s="50"/>
    </row>
    <row r="160" spans="1:25">
      <c r="A160" s="50"/>
      <c r="B160" s="50"/>
      <c r="C160" s="50"/>
      <c r="D160" s="50"/>
      <c r="E160" s="50">
        <v>814</v>
      </c>
      <c r="F160" s="50" t="s">
        <v>502</v>
      </c>
      <c r="G160" s="50" t="s">
        <v>503</v>
      </c>
      <c r="H160" s="50"/>
      <c r="I160" s="50"/>
      <c r="J160" s="50"/>
      <c r="K160" s="50"/>
      <c r="L160" s="50"/>
      <c r="M160" s="50"/>
      <c r="N160" s="50"/>
      <c r="O160" s="50"/>
      <c r="P160" s="50"/>
      <c r="Q160" s="50"/>
      <c r="R160" s="50"/>
      <c r="S160" s="50"/>
      <c r="T160" s="50"/>
      <c r="U160" s="50"/>
      <c r="V160" s="50"/>
      <c r="W160" s="50"/>
      <c r="X160" s="50"/>
      <c r="Y160" s="50"/>
    </row>
    <row r="161" spans="1:25">
      <c r="A161" s="50"/>
      <c r="B161" s="50"/>
      <c r="C161" s="50"/>
      <c r="D161" s="50"/>
      <c r="E161" s="50">
        <v>815</v>
      </c>
      <c r="F161" s="50" t="s">
        <v>504</v>
      </c>
      <c r="G161" s="50" t="s">
        <v>505</v>
      </c>
      <c r="H161" s="50"/>
      <c r="I161" s="50"/>
      <c r="J161" s="50"/>
      <c r="K161" s="50"/>
      <c r="L161" s="50"/>
      <c r="M161" s="50"/>
      <c r="N161" s="50"/>
      <c r="O161" s="50"/>
      <c r="P161" s="50"/>
      <c r="Q161" s="50"/>
      <c r="R161" s="50"/>
      <c r="S161" s="50"/>
      <c r="T161" s="50"/>
      <c r="U161" s="50"/>
      <c r="V161" s="50"/>
      <c r="W161" s="50"/>
      <c r="X161" s="50"/>
      <c r="Y161" s="50"/>
    </row>
    <row r="162" spans="1:25">
      <c r="A162" s="50"/>
      <c r="B162" s="50"/>
      <c r="C162" s="50"/>
      <c r="D162" s="50"/>
      <c r="E162" s="50">
        <v>816</v>
      </c>
      <c r="F162" s="50" t="s">
        <v>506</v>
      </c>
      <c r="G162" s="50" t="s">
        <v>507</v>
      </c>
      <c r="H162" s="50"/>
      <c r="I162" s="50"/>
      <c r="J162" s="50"/>
      <c r="K162" s="50"/>
      <c r="L162" s="50"/>
      <c r="M162" s="50"/>
      <c r="N162" s="50"/>
      <c r="O162" s="50"/>
      <c r="P162" s="50"/>
      <c r="Q162" s="50"/>
      <c r="R162" s="50"/>
      <c r="S162" s="50"/>
      <c r="T162" s="50"/>
      <c r="U162" s="50"/>
      <c r="V162" s="50"/>
      <c r="W162" s="50"/>
      <c r="X162" s="50"/>
      <c r="Y162" s="50"/>
    </row>
    <row r="163" spans="1:25">
      <c r="A163" s="50"/>
      <c r="B163" s="50"/>
      <c r="C163" s="50"/>
      <c r="D163" s="50"/>
      <c r="E163" s="50">
        <v>817</v>
      </c>
      <c r="F163" s="50" t="s">
        <v>508</v>
      </c>
      <c r="G163" s="50" t="s">
        <v>509</v>
      </c>
      <c r="H163" s="50"/>
      <c r="I163" s="50"/>
      <c r="J163" s="50"/>
      <c r="K163" s="50"/>
      <c r="L163" s="50"/>
      <c r="M163" s="50"/>
      <c r="N163" s="50"/>
      <c r="O163" s="50"/>
      <c r="P163" s="50"/>
      <c r="Q163" s="50"/>
      <c r="R163" s="50"/>
      <c r="S163" s="50"/>
      <c r="T163" s="50"/>
      <c r="U163" s="50"/>
      <c r="V163" s="50"/>
      <c r="W163" s="50"/>
      <c r="X163" s="50"/>
      <c r="Y163" s="50"/>
    </row>
    <row r="164" spans="1:25">
      <c r="A164" s="50"/>
      <c r="B164" s="50"/>
      <c r="C164" s="50"/>
      <c r="D164" s="50"/>
      <c r="E164" s="50">
        <v>818</v>
      </c>
      <c r="F164" s="50" t="s">
        <v>510</v>
      </c>
      <c r="G164" s="50" t="s">
        <v>511</v>
      </c>
      <c r="H164" s="50"/>
      <c r="I164" s="50"/>
      <c r="J164" s="50"/>
      <c r="K164" s="50"/>
      <c r="L164" s="50"/>
      <c r="M164" s="50"/>
      <c r="N164" s="50"/>
      <c r="O164" s="50"/>
      <c r="P164" s="50"/>
      <c r="Q164" s="50"/>
      <c r="R164" s="50"/>
      <c r="S164" s="50"/>
      <c r="T164" s="50"/>
      <c r="U164" s="50"/>
      <c r="V164" s="50"/>
      <c r="W164" s="50"/>
      <c r="X164" s="50"/>
      <c r="Y164" s="50"/>
    </row>
    <row r="165" spans="1:25">
      <c r="A165" s="50"/>
      <c r="B165" s="50"/>
      <c r="C165" s="50"/>
      <c r="D165" s="50"/>
      <c r="E165" s="50">
        <v>819</v>
      </c>
      <c r="F165" s="50" t="s">
        <v>512</v>
      </c>
      <c r="G165" s="50" t="s">
        <v>513</v>
      </c>
      <c r="H165" s="50"/>
      <c r="I165" s="50"/>
      <c r="J165" s="50"/>
      <c r="K165" s="50"/>
      <c r="L165" s="50"/>
      <c r="M165" s="50"/>
      <c r="N165" s="50"/>
      <c r="O165" s="50"/>
      <c r="P165" s="50"/>
      <c r="Q165" s="50"/>
      <c r="R165" s="50"/>
      <c r="S165" s="50"/>
      <c r="T165" s="50"/>
      <c r="U165" s="50"/>
      <c r="V165" s="50"/>
      <c r="W165" s="50"/>
      <c r="X165" s="50"/>
      <c r="Y165" s="50"/>
    </row>
    <row r="166" spans="1:25">
      <c r="A166" s="50"/>
      <c r="B166" s="50"/>
      <c r="C166" s="50"/>
      <c r="D166" s="50"/>
      <c r="E166" s="50">
        <v>996</v>
      </c>
      <c r="F166" s="50" t="s">
        <v>514</v>
      </c>
      <c r="G166" s="50" t="s">
        <v>515</v>
      </c>
      <c r="H166" s="50"/>
      <c r="I166" s="50"/>
      <c r="J166" s="50"/>
      <c r="K166" s="50"/>
      <c r="L166" s="50"/>
      <c r="M166" s="50"/>
      <c r="N166" s="50"/>
      <c r="O166" s="50"/>
      <c r="P166" s="50"/>
      <c r="Q166" s="50"/>
      <c r="R166" s="50"/>
      <c r="S166" s="50"/>
      <c r="T166" s="50"/>
      <c r="U166" s="50"/>
      <c r="V166" s="50"/>
      <c r="W166" s="50"/>
      <c r="X166" s="50"/>
      <c r="Y166" s="50"/>
    </row>
    <row r="167" spans="1:25">
      <c r="A167" s="50"/>
      <c r="B167" s="50"/>
      <c r="C167" s="50"/>
      <c r="D167" s="50"/>
      <c r="E167" s="50">
        <v>997</v>
      </c>
      <c r="F167" s="50" t="s">
        <v>516</v>
      </c>
      <c r="G167" s="50" t="s">
        <v>517</v>
      </c>
      <c r="H167" s="50"/>
      <c r="I167" s="50"/>
      <c r="J167" s="50"/>
      <c r="K167" s="50"/>
      <c r="L167" s="50"/>
      <c r="M167" s="50"/>
      <c r="N167" s="50"/>
      <c r="O167" s="50"/>
      <c r="P167" s="50"/>
      <c r="Q167" s="50"/>
      <c r="R167" s="50"/>
      <c r="S167" s="50"/>
      <c r="T167" s="50"/>
      <c r="U167" s="50"/>
      <c r="V167" s="50"/>
      <c r="W167" s="50"/>
      <c r="X167" s="50"/>
      <c r="Y167" s="50"/>
    </row>
    <row r="168" spans="1:25">
      <c r="A168" s="50"/>
      <c r="B168" s="50"/>
      <c r="C168" s="50"/>
      <c r="D168" s="50"/>
      <c r="E168" s="50">
        <v>998</v>
      </c>
      <c r="F168" s="50" t="s">
        <v>518</v>
      </c>
      <c r="G168" s="50" t="s">
        <v>519</v>
      </c>
      <c r="H168" s="50"/>
      <c r="I168" s="50"/>
      <c r="J168" s="50"/>
      <c r="K168" s="50"/>
      <c r="L168" s="50"/>
      <c r="M168" s="50"/>
      <c r="N168" s="50"/>
      <c r="O168" s="50"/>
      <c r="P168" s="50"/>
      <c r="Q168" s="50"/>
      <c r="R168" s="50"/>
      <c r="S168" s="50"/>
      <c r="T168" s="50"/>
      <c r="U168" s="50"/>
      <c r="V168" s="50"/>
      <c r="W168" s="50"/>
      <c r="X168" s="50"/>
      <c r="Y168" s="50"/>
    </row>
    <row r="169" spans="1:25">
      <c r="A169" s="50"/>
      <c r="B169" s="50"/>
      <c r="C169" s="50"/>
      <c r="D169" s="50"/>
      <c r="E169" s="50">
        <v>999</v>
      </c>
      <c r="F169" s="50" t="s">
        <v>520</v>
      </c>
      <c r="G169" s="50" t="s">
        <v>521</v>
      </c>
      <c r="H169" s="50"/>
      <c r="I169" s="50"/>
      <c r="J169" s="50"/>
      <c r="K169" s="50"/>
      <c r="L169" s="50"/>
      <c r="M169" s="50"/>
      <c r="N169" s="50"/>
      <c r="O169" s="50"/>
      <c r="P169" s="50"/>
      <c r="Q169" s="50"/>
      <c r="R169" s="50"/>
      <c r="S169" s="50"/>
      <c r="T169" s="50"/>
      <c r="U169" s="50"/>
      <c r="V169" s="50"/>
      <c r="W169" s="50"/>
      <c r="X169" s="50"/>
      <c r="Y169" s="50"/>
    </row>
  </sheetData>
  <sheetProtection algorithmName="SHA-512" hashValue="0RBX65vsho9zpvpnRzFB81z33DblrNK6UxcEbi80oEVuAlBlhdTqlZ/xBRmhZxhaOjxf87/uFH6+RQxfUXe5ew==" saltValue="0Us6oGDah6DF975XKLhkSA==" spinCount="100000" sheet="1" objects="1" scenarios="1" selectLockedCells="1" selectUn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183</vt:i4>
      </vt:variant>
    </vt:vector>
  </HeadingPairs>
  <TitlesOfParts>
    <vt:vector size="192" baseType="lpstr">
      <vt:lpstr>PROJ</vt:lpstr>
      <vt:lpstr>HOLE</vt:lpstr>
      <vt:lpstr>GEOL</vt:lpstr>
      <vt:lpstr>SAMP</vt:lpstr>
      <vt:lpstr>TESTS</vt:lpstr>
      <vt:lpstr>SPT</vt:lpstr>
      <vt:lpstr>CORE</vt:lpstr>
      <vt:lpstr>DP</vt:lpstr>
      <vt:lpstr>Data Validation List</vt:lpstr>
      <vt:lpstr>BKFL</vt:lpstr>
      <vt:lpstr>BKFL_BASE</vt:lpstr>
      <vt:lpstr>BKFL_LEG</vt:lpstr>
      <vt:lpstr>BKFL_LEG_BKFL</vt:lpstr>
      <vt:lpstr>BKFL_TOP</vt:lpstr>
      <vt:lpstr>CDIA</vt:lpstr>
      <vt:lpstr>CDIA_DIAM</vt:lpstr>
      <vt:lpstr>CDIA_DPTH</vt:lpstr>
      <vt:lpstr>CDIA_REM</vt:lpstr>
      <vt:lpstr>CHIS</vt:lpstr>
      <vt:lpstr>CHIS_FROM</vt:lpstr>
      <vt:lpstr>CHIS_REM</vt:lpstr>
      <vt:lpstr>CHIS_TIME</vt:lpstr>
      <vt:lpstr>CHIS_TO</vt:lpstr>
      <vt:lpstr>CORE</vt:lpstr>
      <vt:lpstr>CORE_BASE</vt:lpstr>
      <vt:lpstr>CORE_PREC</vt:lpstr>
      <vt:lpstr>CORE_RQD</vt:lpstr>
      <vt:lpstr>CORE_SREC</vt:lpstr>
      <vt:lpstr>CORE_TOP</vt:lpstr>
      <vt:lpstr>DETL</vt:lpstr>
      <vt:lpstr>DETL_BASE</vt:lpstr>
      <vt:lpstr>DETL_DESC</vt:lpstr>
      <vt:lpstr>DETL_TOP</vt:lpstr>
      <vt:lpstr>DPRB</vt:lpstr>
      <vt:lpstr>DPRB_BLOW</vt:lpstr>
      <vt:lpstr>DPRB_DPTH</vt:lpstr>
      <vt:lpstr>DPRB_TORQ</vt:lpstr>
      <vt:lpstr>DPRG</vt:lpstr>
      <vt:lpstr>DPRG_ANG</vt:lpstr>
      <vt:lpstr>DPRG_CONE</vt:lpstr>
      <vt:lpstr>DPRG_DAMP</vt:lpstr>
      <vt:lpstr>DPRG_DROP</vt:lpstr>
      <vt:lpstr>DPRG_INCREMENT</vt:lpstr>
      <vt:lpstr>DPRG_MASS</vt:lpstr>
      <vt:lpstr>DPRG_ROD</vt:lpstr>
      <vt:lpstr>DPRG_START_DEPTH</vt:lpstr>
      <vt:lpstr>DPRG_TYPE</vt:lpstr>
      <vt:lpstr>DPRG_TYPE_DPRG</vt:lpstr>
      <vt:lpstr>DREM</vt:lpstr>
      <vt:lpstr>DREM_BASE</vt:lpstr>
      <vt:lpstr>DREM_REM</vt:lpstr>
      <vt:lpstr>DREM_TOP</vt:lpstr>
      <vt:lpstr>FLSH</vt:lpstr>
      <vt:lpstr>FLSH_BASE</vt:lpstr>
      <vt:lpstr>FLSH_REM</vt:lpstr>
      <vt:lpstr>FLSH_RETN</vt:lpstr>
      <vt:lpstr>FLSH_RETX</vt:lpstr>
      <vt:lpstr>FLSH_TOP</vt:lpstr>
      <vt:lpstr>FLSH_TYPE</vt:lpstr>
      <vt:lpstr>FLSH_TYPE_FLSH</vt:lpstr>
      <vt:lpstr>FRAC</vt:lpstr>
      <vt:lpstr>FRAC_FI</vt:lpstr>
      <vt:lpstr>FRAC_FROM</vt:lpstr>
      <vt:lpstr>FRAC_IAVE</vt:lpstr>
      <vt:lpstr>FRAC_IMAX</vt:lpstr>
      <vt:lpstr>FRAC_IMIN</vt:lpstr>
      <vt:lpstr>FRAC_TO</vt:lpstr>
      <vt:lpstr>GEOL</vt:lpstr>
      <vt:lpstr>GEOL_BASE</vt:lpstr>
      <vt:lpstr>GEOL_DESC</vt:lpstr>
      <vt:lpstr>GEOL_DESC_DV</vt:lpstr>
      <vt:lpstr>GEOL_DESC_GEOL</vt:lpstr>
      <vt:lpstr>GEOL_GEO2</vt:lpstr>
      <vt:lpstr>GEOL_GEOL</vt:lpstr>
      <vt:lpstr>GEOL_LEG</vt:lpstr>
      <vt:lpstr>GEOL_LEG_GEOL</vt:lpstr>
      <vt:lpstr>GEOL_TOP</vt:lpstr>
      <vt:lpstr>HDIA</vt:lpstr>
      <vt:lpstr>HDIA_DIAM</vt:lpstr>
      <vt:lpstr>HDIA_DPTH</vt:lpstr>
      <vt:lpstr>HDIA_REM</vt:lpstr>
      <vt:lpstr>HDPH</vt:lpstr>
      <vt:lpstr>HDPH_BASE</vt:lpstr>
      <vt:lpstr>HDPH_BASE_TP</vt:lpstr>
      <vt:lpstr>HDPH_DIML_TP</vt:lpstr>
      <vt:lpstr>HDPH_DIMW_TP</vt:lpstr>
      <vt:lpstr>HDPH_EXC</vt:lpstr>
      <vt:lpstr>HDPH_EXC_TP</vt:lpstr>
      <vt:lpstr>HDPH_LOG</vt:lpstr>
      <vt:lpstr>HDPH_LOG_TP</vt:lpstr>
      <vt:lpstr>HDPH_STAB_TP</vt:lpstr>
      <vt:lpstr>HDPH_TOP</vt:lpstr>
      <vt:lpstr>HDPH_TOP_TP</vt:lpstr>
      <vt:lpstr>HDPH_TYPE_HDPH</vt:lpstr>
      <vt:lpstr>HDPH_TYPE_HDPH_TP</vt:lpstr>
      <vt:lpstr>HDPH_TYPE_TP</vt:lpstr>
      <vt:lpstr>HORN</vt:lpstr>
      <vt:lpstr>HORN_BASE</vt:lpstr>
      <vt:lpstr>HORN_INCL</vt:lpstr>
      <vt:lpstr>HORN_ORNT</vt:lpstr>
      <vt:lpstr>HORN_TOP</vt:lpstr>
      <vt:lpstr>IPEN</vt:lpstr>
      <vt:lpstr>IPEN_DPTH</vt:lpstr>
      <vt:lpstr>IPEN_IPEN</vt:lpstr>
      <vt:lpstr>IPEN_TESN</vt:lpstr>
      <vt:lpstr>IPID</vt:lpstr>
      <vt:lpstr>IPID_DPTH</vt:lpstr>
      <vt:lpstr>IPID_RES</vt:lpstr>
      <vt:lpstr>ISPT</vt:lpstr>
      <vt:lpstr>ISPT_CAS</vt:lpstr>
      <vt:lpstr>ISPT_ERAT</vt:lpstr>
      <vt:lpstr>ISPT_HAM</vt:lpstr>
      <vt:lpstr>ISPT_INC1</vt:lpstr>
      <vt:lpstr>ISPT_INC2</vt:lpstr>
      <vt:lpstr>ISPT_INC3</vt:lpstr>
      <vt:lpstr>ISPT_INC4</vt:lpstr>
      <vt:lpstr>ISPT_INC5</vt:lpstr>
      <vt:lpstr>ISPT_INC6</vt:lpstr>
      <vt:lpstr>ISPT_PEN1</vt:lpstr>
      <vt:lpstr>ISPT_PEN2</vt:lpstr>
      <vt:lpstr>ISPT_PEN3</vt:lpstr>
      <vt:lpstr>ISPT_PEN4</vt:lpstr>
      <vt:lpstr>ISPT_PEN5</vt:lpstr>
      <vt:lpstr>ISPT_PEN6</vt:lpstr>
      <vt:lpstr>ISPT_TOP</vt:lpstr>
      <vt:lpstr>ISPT_TYPE_ISPT</vt:lpstr>
      <vt:lpstr>ISPT_WAT</vt:lpstr>
      <vt:lpstr>IVAN</vt:lpstr>
      <vt:lpstr>IVAN_DPTH</vt:lpstr>
      <vt:lpstr>IVAN_IVAN</vt:lpstr>
      <vt:lpstr>IVAN_IVAR</vt:lpstr>
      <vt:lpstr>IVAN_TESN</vt:lpstr>
      <vt:lpstr>LOCA</vt:lpstr>
      <vt:lpstr>LOCA_ENDD</vt:lpstr>
      <vt:lpstr>LOCA_GL</vt:lpstr>
      <vt:lpstr>LOCA_ID</vt:lpstr>
      <vt:lpstr>LOCA_NATE</vt:lpstr>
      <vt:lpstr>LOCA_NATN</vt:lpstr>
      <vt:lpstr>LOCA_REM</vt:lpstr>
      <vt:lpstr>LOCA_STAR</vt:lpstr>
      <vt:lpstr>LOCA_TYPE</vt:lpstr>
      <vt:lpstr>LOCA_TYPE_LOCA</vt:lpstr>
      <vt:lpstr>PIPE</vt:lpstr>
      <vt:lpstr>PIPE_BASE</vt:lpstr>
      <vt:lpstr>PIPE_DIAM</vt:lpstr>
      <vt:lpstr>PIPE_REF</vt:lpstr>
      <vt:lpstr>PIPE_TOP</vt:lpstr>
      <vt:lpstr>PIPE_TYPE</vt:lpstr>
      <vt:lpstr>PIPE_TYPE_PIPE</vt:lpstr>
      <vt:lpstr>PROJ</vt:lpstr>
      <vt:lpstr>PROJ_CLNT</vt:lpstr>
      <vt:lpstr>PROJ_CONT</vt:lpstr>
      <vt:lpstr>PROJ_ENG</vt:lpstr>
      <vt:lpstr>PROJ_ID</vt:lpstr>
      <vt:lpstr>PROJ_LOC</vt:lpstr>
      <vt:lpstr>PROJ_MEMO</vt:lpstr>
      <vt:lpstr>PROJ_NAME</vt:lpstr>
      <vt:lpstr>PTIM</vt:lpstr>
      <vt:lpstr>PTIM_CAS</vt:lpstr>
      <vt:lpstr>PTIM_DPTH</vt:lpstr>
      <vt:lpstr>PTIM_DTIM</vt:lpstr>
      <vt:lpstr>PTIM_REM</vt:lpstr>
      <vt:lpstr>PTIM_WAT</vt:lpstr>
      <vt:lpstr>SAMP</vt:lpstr>
      <vt:lpstr>SAMP_BASE</vt:lpstr>
      <vt:lpstr>SAMP_ID</vt:lpstr>
      <vt:lpstr>SAMP_RECV</vt:lpstr>
      <vt:lpstr>SAMP_REF</vt:lpstr>
      <vt:lpstr>SAMP_TOP</vt:lpstr>
      <vt:lpstr>SAMP_TYPE</vt:lpstr>
      <vt:lpstr>SAMP_TYPE_SAMP</vt:lpstr>
      <vt:lpstr>SAMP_TYPE_VAL</vt:lpstr>
      <vt:lpstr>SAMP_UBLO</vt:lpstr>
      <vt:lpstr>SPT_TYPE</vt:lpstr>
      <vt:lpstr>VERSION</vt:lpstr>
      <vt:lpstr>WADD</vt:lpstr>
      <vt:lpstr>WADD_BASE</vt:lpstr>
      <vt:lpstr>WADD_METH</vt:lpstr>
      <vt:lpstr>WADD_REM</vt:lpstr>
      <vt:lpstr>WADD_TOP</vt:lpstr>
      <vt:lpstr>WADD_VOLM</vt:lpstr>
      <vt:lpstr>WSTD</vt:lpstr>
      <vt:lpstr>WSTD_DPTH</vt:lpstr>
      <vt:lpstr>WSTD_NMIN</vt:lpstr>
      <vt:lpstr>WSTD_POST</vt:lpstr>
      <vt:lpstr>WSTG</vt:lpstr>
      <vt:lpstr>WSTG_CAS</vt:lpstr>
      <vt:lpstr>WSTG_DPTH</vt:lpstr>
      <vt:lpstr>WSTG_DPTH_WSTD</vt:lpstr>
      <vt:lpstr>WSTG_DTIM</vt:lpstr>
      <vt:lpstr>WSTG_REM</vt:lpstr>
      <vt:lpstr>WSTG_SEAL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Wood</dc:creator>
  <cp:lastModifiedBy>Tracee Findlater</cp:lastModifiedBy>
  <dcterms:created xsi:type="dcterms:W3CDTF">2025-05-12T09:38:46Z</dcterms:created>
  <dcterms:modified xsi:type="dcterms:W3CDTF">2025-08-15T11:51:03Z</dcterms:modified>
</cp:coreProperties>
</file>